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8700" tabRatio="668" activeTab="10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<sst xmlns="http://schemas.openxmlformats.org/spreadsheetml/2006/main" count="155" uniqueCount="44">
  <si>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</si>
  <si>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</si>
  <si>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</si>
  <si>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</si>
  <si>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</si>
  <si>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</si>
  <si>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</si>
  <si>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</si>
  <si>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</si>
  <si>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</si>
  <si>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</si>
  <si>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W11</t>
  </si>
  <si>
    <t>W12</t>
  </si>
  <si>
    <t>AVG</t>
  </si>
  <si>
    <t>WK1</t>
  </si>
  <si>
    <t>DIFF</t>
  </si>
  <si>
    <t>HAND</t>
  </si>
  <si>
    <t>AVG XX'S</t>
  </si>
  <si>
    <t>RANK</t>
  </si>
  <si>
    <t>SCORE</t>
  </si>
  <si>
    <t>WK 1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</si>
  <si>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</si>
  <si>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</si>
  <si>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</si>
  <si>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</si>
  <si>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</si>
  <si>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</si>
  <si>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</si>
  <si>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</si>
  <si>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</si>
  <si>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</si>
  <si>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</si>
  <si>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</si>
  <si>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10 Week Combined Average</t>
  </si>
  <si>
    <t>David Murphy</t>
  </si>
  <si>
    <t>Paul Counts</t>
  </si>
  <si>
    <t>Kim Wilson</t>
  </si>
  <si>
    <t>Ken Spreutels</t>
  </si>
  <si>
    <t>Kevin Hopping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</si>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</sst>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sz val="2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35" borderId="10" xfId="0" applyFont="1" applyFill="1" applyBorder="1" applyAlignment="1">
      <alignment horizontal="center"/>
    </xf>
    <xf numFmtId="165" fontId="8" fillId="14" borderId="10" xfId="0" applyNumberFormat="1" applyFont="1" applyFill="1" applyBorder="1" applyAlignment="1">
      <alignment/>
    </xf>
    <xf numFmtId="0" fontId="8" fillId="14" borderId="10" xfId="0" applyFont="1" applyFill="1" applyBorder="1" applyAlignment="1">
      <alignment horizontal="center"/>
    </xf>
    <xf numFmtId="0" fontId="8" fillId="14" borderId="10" xfId="0" applyFont="1" applyFill="1" applyBorder="1" applyAlignment="1">
      <alignment/>
    </xf>
    <xf numFmtId="1" fontId="9" fillId="14" borderId="11" xfId="0" applyNumberFormat="1" applyFont="1" applyFill="1" applyBorder="1" applyAlignment="1">
      <alignment horizontal="center"/>
    </xf>
    <xf numFmtId="1" fontId="8" fillId="14" borderId="11" xfId="0" applyNumberFormat="1" applyFont="1" applyFill="1" applyBorder="1" applyAlignment="1">
      <alignment horizontal="center"/>
    </xf>
    <xf numFmtId="165" fontId="8" fillId="14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165" fontId="8" fillId="18" borderId="10" xfId="0" applyNumberFormat="1" applyFont="1" applyFill="1" applyBorder="1" applyAlignment="1">
      <alignment/>
    </xf>
    <xf numFmtId="0" fontId="9" fillId="18" borderId="10" xfId="0" applyFont="1" applyFill="1" applyBorder="1" applyAlignment="1">
      <alignment horizontal="center"/>
    </xf>
    <xf numFmtId="165" fontId="7" fillId="35" borderId="11" xfId="0" applyNumberFormat="1" applyFont="1" applyFill="1" applyBorder="1" applyAlignment="1">
      <alignment/>
    </xf>
    <xf numFmtId="0" fontId="12" fillId="14" borderId="10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center"/>
    </xf>
    <xf numFmtId="165" fontId="8" fillId="37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18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533400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76200"/>
          <a:ext cx="10668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28575</xdr:rowOff>
    </xdr:to>
    <xdr:sp>
      <xdr:nvSpPr>
        <xdr:cNvPr id="2" name="WordArt 13"/>
        <xdr:cNvSpPr>
          <a:spLocks/>
        </xdr:cNvSpPr>
      </xdr:nvSpPr>
      <xdr:spPr>
        <a:xfrm rot="5400000">
          <a:off x="10363200" y="2162175"/>
          <a:ext cx="35242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76200</xdr:colOff>
      <xdr:row>2</xdr:row>
      <xdr:rowOff>285750</xdr:rowOff>
    </xdr:from>
    <xdr:to>
      <xdr:col>15</xdr:col>
      <xdr:colOff>581025</xdr:colOff>
      <xdr:row>5</xdr:row>
      <xdr:rowOff>238125</xdr:rowOff>
    </xdr:to>
    <xdr:sp>
      <xdr:nvSpPr>
        <xdr:cNvPr id="3" name="WordArt 14"/>
        <xdr:cNvSpPr>
          <a:spLocks/>
        </xdr:cNvSpPr>
      </xdr:nvSpPr>
      <xdr:spPr>
        <a:xfrm>
          <a:off x="10020300" y="952500"/>
          <a:ext cx="11144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133350</xdr:rowOff>
    </xdr:from>
    <xdr:to>
      <xdr:col>15</xdr:col>
      <xdr:colOff>352425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172700" y="3400425"/>
          <a:ext cx="733425" cy="3181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2</xdr:row>
      <xdr:rowOff>9525</xdr:rowOff>
    </xdr:from>
    <xdr:to>
      <xdr:col>9</xdr:col>
      <xdr:colOff>419100</xdr:colOff>
      <xdr:row>4</xdr:row>
      <xdr:rowOff>38100</xdr:rowOff>
    </xdr:to>
    <xdr:sp>
      <xdr:nvSpPr>
        <xdr:cNvPr id="4" name="WordArt 5"/>
        <xdr:cNvSpPr>
          <a:spLocks/>
        </xdr:cNvSpPr>
      </xdr:nvSpPr>
      <xdr:spPr>
        <a:xfrm>
          <a:off x="9020175" y="523875"/>
          <a:ext cx="20288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22032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2763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180975</xdr:colOff>
      <xdr:row>2</xdr:row>
      <xdr:rowOff>9525</xdr:rowOff>
    </xdr:from>
    <xdr:to>
      <xdr:col>9</xdr:col>
      <xdr:colOff>390525</xdr:colOff>
      <xdr:row>4</xdr:row>
      <xdr:rowOff>38100</xdr:rowOff>
    </xdr:to>
    <xdr:sp>
      <xdr:nvSpPr>
        <xdr:cNvPr id="4" name="WordArt 5"/>
        <xdr:cNvSpPr>
          <a:spLocks/>
        </xdr:cNvSpPr>
      </xdr:nvSpPr>
      <xdr:spPr>
        <a:xfrm>
          <a:off x="9153525" y="52387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1</xdr:row>
      <xdr:rowOff>57150</xdr:rowOff>
    </xdr:from>
    <xdr:to>
      <xdr:col>16</xdr:col>
      <xdr:colOff>514350</xdr:colOff>
      <xdr:row>3</xdr:row>
      <xdr:rowOff>190500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466725</xdr:colOff>
      <xdr:row>11</xdr:row>
      <xdr:rowOff>219075</xdr:rowOff>
    </xdr:from>
    <xdr:to>
      <xdr:col>16</xdr:col>
      <xdr:colOff>200025</xdr:colOff>
      <xdr:row>15</xdr:row>
      <xdr:rowOff>133350</xdr:rowOff>
    </xdr:to>
    <xdr:sp>
      <xdr:nvSpPr>
        <xdr:cNvPr id="2" name="WordArt 3"/>
        <xdr:cNvSpPr>
          <a:spLocks/>
        </xdr:cNvSpPr>
      </xdr:nvSpPr>
      <xdr:spPr>
        <a:xfrm rot="5400000">
          <a:off x="10401300" y="2981325"/>
          <a:ext cx="342900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15</xdr:col>
      <xdr:colOff>76200</xdr:colOff>
      <xdr:row>6</xdr:row>
      <xdr:rowOff>114300</xdr:rowOff>
    </xdr:from>
    <xdr:to>
      <xdr:col>16</xdr:col>
      <xdr:colOff>561975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10010775" y="1638300"/>
          <a:ext cx="10953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15</xdr:col>
      <xdr:colOff>219075</xdr:colOff>
      <xdr:row>15</xdr:row>
      <xdr:rowOff>57150</xdr:rowOff>
    </xdr:from>
    <xdr:to>
      <xdr:col>16</xdr:col>
      <xdr:colOff>419100</xdr:colOff>
      <xdr:row>26</xdr:row>
      <xdr:rowOff>85725</xdr:rowOff>
    </xdr:to>
    <xdr:sp>
      <xdr:nvSpPr>
        <xdr:cNvPr id="4" name="WordArt 5"/>
        <xdr:cNvSpPr>
          <a:spLocks/>
        </xdr:cNvSpPr>
      </xdr:nvSpPr>
      <xdr:spPr>
        <a:xfrm rot="5400000">
          <a:off x="10153650" y="3810000"/>
          <a:ext cx="809625" cy="2752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0</xdr:rowOff>
    </xdr:from>
    <xdr:to>
      <xdr:col>2</xdr:col>
      <xdr:colOff>133350</xdr:colOff>
      <xdr:row>4</xdr:row>
      <xdr:rowOff>76200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5</xdr:row>
      <xdr:rowOff>66675</xdr:rowOff>
    </xdr:from>
    <xdr:to>
      <xdr:col>9</xdr:col>
      <xdr:colOff>314325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1028700" y="1428750"/>
          <a:ext cx="9915525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6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190500</xdr:rowOff>
    </xdr:from>
    <xdr:to>
      <xdr:col>9</xdr:col>
      <xdr:colOff>419100</xdr:colOff>
      <xdr:row>3</xdr:row>
      <xdr:rowOff>228600</xdr:rowOff>
    </xdr:to>
    <xdr:sp>
      <xdr:nvSpPr>
        <xdr:cNvPr id="4" name="WordArt 7"/>
        <xdr:cNvSpPr>
          <a:spLocks/>
        </xdr:cNvSpPr>
      </xdr:nvSpPr>
      <xdr:spPr>
        <a:xfrm>
          <a:off x="9020175" y="447675"/>
          <a:ext cx="20288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152400</xdr:rowOff>
    </xdr:from>
    <xdr:to>
      <xdr:col>4</xdr:col>
      <xdr:colOff>990600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5</xdr:row>
      <xdr:rowOff>142875</xdr:rowOff>
    </xdr:from>
    <xdr:to>
      <xdr:col>9</xdr:col>
      <xdr:colOff>438150</xdr:colOff>
      <xdr:row>8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876300" y="1562100"/>
          <a:ext cx="10144125" cy="352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  <xdr:twoCellAnchor>
    <xdr:from>
      <xdr:col>5</xdr:col>
      <xdr:colOff>1143000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3"/>
        <xdr:cNvSpPr>
          <a:spLocks/>
        </xdr:cNvSpPr>
      </xdr:nvSpPr>
      <xdr:spPr>
        <a:xfrm>
          <a:off x="7505700" y="6286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9</xdr:col>
      <xdr:colOff>438150</xdr:colOff>
      <xdr:row>4</xdr:row>
      <xdr:rowOff>19050</xdr:rowOff>
    </xdr:to>
    <xdr:sp>
      <xdr:nvSpPr>
        <xdr:cNvPr id="4" name="WordArt 4"/>
        <xdr:cNvSpPr>
          <a:spLocks/>
        </xdr:cNvSpPr>
      </xdr:nvSpPr>
      <xdr:spPr>
        <a:xfrm>
          <a:off x="8963025" y="514350"/>
          <a:ext cx="20574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152400</xdr:rowOff>
    </xdr:from>
    <xdr:to>
      <xdr:col>4</xdr:col>
      <xdr:colOff>990600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6</xdr:row>
      <xdr:rowOff>57150</xdr:rowOff>
    </xdr:from>
    <xdr:to>
      <xdr:col>9</xdr:col>
      <xdr:colOff>619125</xdr:colOff>
      <xdr:row>8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1190625" y="157162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1143000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5810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2</xdr:row>
      <xdr:rowOff>0</xdr:rowOff>
    </xdr:from>
    <xdr:to>
      <xdr:col>9</xdr:col>
      <xdr:colOff>428625</xdr:colOff>
      <xdr:row>4</xdr:row>
      <xdr:rowOff>19050</xdr:rowOff>
    </xdr:to>
    <xdr:sp>
      <xdr:nvSpPr>
        <xdr:cNvPr id="4" name="WordArt 6"/>
        <xdr:cNvSpPr>
          <a:spLocks/>
        </xdr:cNvSpPr>
      </xdr:nvSpPr>
      <xdr:spPr>
        <a:xfrm>
          <a:off x="8982075" y="514350"/>
          <a:ext cx="20669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133350</xdr:rowOff>
    </xdr:from>
    <xdr:to>
      <xdr:col>5</xdr:col>
      <xdr:colOff>19050</xdr:colOff>
      <xdr:row>4</xdr:row>
      <xdr:rowOff>209550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3335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619125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9</xdr:col>
      <xdr:colOff>428625</xdr:colOff>
      <xdr:row>4</xdr:row>
      <xdr:rowOff>28575</xdr:rowOff>
    </xdr:to>
    <xdr:sp>
      <xdr:nvSpPr>
        <xdr:cNvPr id="4" name="WordArt 5"/>
        <xdr:cNvSpPr>
          <a:spLocks/>
        </xdr:cNvSpPr>
      </xdr:nvSpPr>
      <xdr:spPr>
        <a:xfrm>
          <a:off x="9010650" y="514350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5</xdr:row>
      <xdr:rowOff>47625</xdr:rowOff>
    </xdr:from>
    <xdr:to>
      <xdr:col>9</xdr:col>
      <xdr:colOff>190500</xdr:colOff>
      <xdr:row>7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81050" y="14001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247650</xdr:rowOff>
    </xdr:from>
    <xdr:to>
      <xdr:col>9</xdr:col>
      <xdr:colOff>409575</xdr:colOff>
      <xdr:row>4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8991600" y="504825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5</xdr:row>
      <xdr:rowOff>95250</xdr:rowOff>
    </xdr:from>
    <xdr:to>
      <xdr:col>9</xdr:col>
      <xdr:colOff>200025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790575" y="1476375"/>
          <a:ext cx="10039350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1152525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67625" y="62865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228600</xdr:rowOff>
    </xdr:from>
    <xdr:to>
      <xdr:col>9</xdr:col>
      <xdr:colOff>409575</xdr:colOff>
      <xdr:row>3</xdr:row>
      <xdr:rowOff>238125</xdr:rowOff>
    </xdr:to>
    <xdr:sp>
      <xdr:nvSpPr>
        <xdr:cNvPr id="4" name="WordArt 5"/>
        <xdr:cNvSpPr>
          <a:spLocks/>
        </xdr:cNvSpPr>
      </xdr:nvSpPr>
      <xdr:spPr>
        <a:xfrm>
          <a:off x="8991600" y="485775"/>
          <a:ext cx="20478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OPEN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581025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190625" y="1476375"/>
          <a:ext cx="10048875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9</xdr:col>
      <xdr:colOff>371475</xdr:colOff>
      <xdr:row>4</xdr:row>
      <xdr:rowOff>19050</xdr:rowOff>
    </xdr:to>
    <xdr:sp>
      <xdr:nvSpPr>
        <xdr:cNvPr id="4" name="WordArt 5"/>
        <xdr:cNvSpPr>
          <a:spLocks/>
        </xdr:cNvSpPr>
      </xdr:nvSpPr>
      <xdr:spPr>
        <a:xfrm>
          <a:off x="8953500" y="514350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257175</xdr:colOff>
      <xdr:row>5</xdr:row>
      <xdr:rowOff>28575</xdr:rowOff>
    </xdr:from>
    <xdr:to>
      <xdr:col>9</xdr:col>
      <xdr:colOff>266700</xdr:colOff>
      <xdr:row>7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866775" y="1371600"/>
          <a:ext cx="1002982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1162050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6286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152400</xdr:colOff>
      <xdr:row>1</xdr:row>
      <xdr:rowOff>228600</xdr:rowOff>
    </xdr:from>
    <xdr:to>
      <xdr:col>9</xdr:col>
      <xdr:colOff>371475</xdr:colOff>
      <xdr:row>3</xdr:row>
      <xdr:rowOff>247650</xdr:rowOff>
    </xdr:to>
    <xdr:sp>
      <xdr:nvSpPr>
        <xdr:cNvPr id="4" name="WordArt 5"/>
        <xdr:cNvSpPr>
          <a:spLocks/>
        </xdr:cNvSpPr>
      </xdr:nvSpPr>
      <xdr:spPr>
        <a:xfrm>
          <a:off x="8953500" y="485775"/>
          <a:ext cx="2047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L7" sqref="L7"/>
    </sheetView>
  </sheetViews>
  <sheetFormatPr defaultColWidth="9.140625" defaultRowHeight="12.75"/>
  <cols>
    <col min="1" max="1" width="7.8515625" style="28" bestFit="1" customWidth="1"/>
    <col min="2" max="2" width="30.421875" style="28" customWidth="1"/>
    <col min="3" max="3" width="8.421875" style="36" customWidth="1"/>
    <col min="4" max="12" width="8.57421875" style="36" customWidth="1"/>
    <col min="13" max="13" width="12.8515625" style="27" customWidth="1"/>
    <col min="14" max="14" width="12.421875" style="28" customWidth="1"/>
    <col min="15" max="16384" width="9.140625" style="28" customWidth="1"/>
  </cols>
  <sheetData>
    <row r="1" spans="1:17" ht="26.25">
      <c r="A1" s="22"/>
      <c r="B1" s="40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13</v>
      </c>
      <c r="N1" s="38" t="s">
        <v>18</v>
      </c>
      <c r="O1" s="25"/>
      <c r="P1" s="26"/>
      <c r="Q1" s="27"/>
    </row>
    <row r="2" spans="1:17" ht="26.25">
      <c r="A2" s="41">
        <v>1</v>
      </c>
      <c r="B2" s="10" t="s">
        <v>34</v>
      </c>
      <c r="C2" s="41">
        <v>291</v>
      </c>
      <c r="D2" s="41">
        <v>284</v>
      </c>
      <c r="E2" s="41">
        <v>297</v>
      </c>
      <c r="F2" s="41">
        <v>280</v>
      </c>
      <c r="G2" s="41">
        <v>285</v>
      </c>
      <c r="H2" s="41">
        <v>290</v>
      </c>
      <c r="I2" s="41">
        <v>295</v>
      </c>
      <c r="J2" s="41">
        <v>282</v>
      </c>
      <c r="K2" s="41">
        <v>297</v>
      </c>
      <c r="L2" s="41">
        <v>289</v>
      </c>
      <c r="M2" s="18">
        <f>SUM(C2:L2)/10</f>
        <v>289</v>
      </c>
      <c r="N2" s="49"/>
      <c r="O2" s="29"/>
      <c r="P2" s="30"/>
      <c r="Q2" s="27"/>
    </row>
    <row r="3" spans="1:17" ht="26.25">
      <c r="A3" s="53">
        <v>2</v>
      </c>
      <c r="B3" s="54" t="s">
        <v>35</v>
      </c>
      <c r="C3" s="53">
        <v>299</v>
      </c>
      <c r="D3" s="53">
        <v>289</v>
      </c>
      <c r="E3" s="53">
        <v>300</v>
      </c>
      <c r="F3" s="53">
        <v>295</v>
      </c>
      <c r="G3" s="53">
        <v>300</v>
      </c>
      <c r="H3" s="53">
        <v>292</v>
      </c>
      <c r="I3" s="53">
        <v>300</v>
      </c>
      <c r="J3" s="53">
        <v>296</v>
      </c>
      <c r="K3" s="53">
        <v>299</v>
      </c>
      <c r="L3" s="53">
        <v>292</v>
      </c>
      <c r="M3" s="52">
        <f>SUM(C3:L3)/10</f>
        <v>296.2</v>
      </c>
      <c r="N3" s="55"/>
      <c r="O3" s="29"/>
      <c r="P3" s="30"/>
      <c r="Q3" s="27"/>
    </row>
    <row r="4" spans="1:17" ht="25.5">
      <c r="A4" s="41">
        <v>3</v>
      </c>
      <c r="B4" s="10" t="s">
        <v>36</v>
      </c>
      <c r="C4" s="41">
        <v>295</v>
      </c>
      <c r="D4" s="41">
        <v>292</v>
      </c>
      <c r="E4" s="72">
        <v>286</v>
      </c>
      <c r="F4" s="72">
        <v>284</v>
      </c>
      <c r="G4" s="72">
        <v>283</v>
      </c>
      <c r="H4" s="72">
        <v>280</v>
      </c>
      <c r="I4" s="41">
        <v>296</v>
      </c>
      <c r="J4" s="72">
        <v>277</v>
      </c>
      <c r="K4" s="72">
        <v>280</v>
      </c>
      <c r="L4" s="72">
        <v>0</v>
      </c>
      <c r="M4" s="18">
        <f>SUM(C4:L4)/10</f>
        <v>257.3</v>
      </c>
      <c r="N4" s="49"/>
      <c r="O4" s="29"/>
      <c r="P4" s="30"/>
      <c r="Q4" s="27"/>
    </row>
    <row r="5" spans="1:17" ht="25.5">
      <c r="A5" s="53">
        <v>4</v>
      </c>
      <c r="B5" s="54" t="s">
        <v>37</v>
      </c>
      <c r="C5" s="53">
        <v>293</v>
      </c>
      <c r="D5" s="53">
        <v>285</v>
      </c>
      <c r="E5" s="53">
        <v>293</v>
      </c>
      <c r="F5" s="53">
        <v>284</v>
      </c>
      <c r="G5" s="53">
        <v>292</v>
      </c>
      <c r="H5" s="53">
        <v>281</v>
      </c>
      <c r="I5" s="53">
        <v>291</v>
      </c>
      <c r="J5" s="53">
        <v>279</v>
      </c>
      <c r="K5" s="53">
        <v>293</v>
      </c>
      <c r="L5" s="53">
        <v>284</v>
      </c>
      <c r="M5" s="52">
        <f>SUM(C5:L5)/10</f>
        <v>287.5</v>
      </c>
      <c r="N5" s="55"/>
      <c r="O5" s="29"/>
      <c r="P5" s="30"/>
      <c r="Q5" s="27"/>
    </row>
    <row r="6" spans="1:17" ht="25.5">
      <c r="A6" s="41">
        <v>5</v>
      </c>
      <c r="B6" s="10" t="s">
        <v>38</v>
      </c>
      <c r="C6" s="41">
        <v>287</v>
      </c>
      <c r="D6" s="41">
        <v>287</v>
      </c>
      <c r="E6" s="41">
        <v>298</v>
      </c>
      <c r="F6" s="41">
        <v>295</v>
      </c>
      <c r="G6" s="41">
        <v>293</v>
      </c>
      <c r="H6" s="41">
        <v>283</v>
      </c>
      <c r="I6" s="41">
        <v>300</v>
      </c>
      <c r="J6" s="41">
        <v>289</v>
      </c>
      <c r="K6" s="41">
        <v>298</v>
      </c>
      <c r="L6" s="41">
        <v>293</v>
      </c>
      <c r="M6" s="18">
        <f>SUM(C6:L6)/10</f>
        <v>292.3</v>
      </c>
      <c r="N6" s="49"/>
      <c r="O6" s="29"/>
      <c r="P6" s="30"/>
      <c r="Q6" s="27"/>
    </row>
    <row r="7" spans="1:17" ht="25.5">
      <c r="A7" s="53">
        <v>6</v>
      </c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71">
        <f aca="true" t="shared" si="0" ref="M7:M17">SUM(C7:L7)/1</f>
        <v>0</v>
      </c>
      <c r="N7" s="55"/>
      <c r="O7" s="29"/>
      <c r="P7" s="30"/>
      <c r="Q7" s="27"/>
    </row>
    <row r="8" spans="1:17" ht="25.5">
      <c r="A8" s="41">
        <v>7</v>
      </c>
      <c r="B8" s="10"/>
      <c r="C8" s="41"/>
      <c r="D8" s="41"/>
      <c r="E8" s="41"/>
      <c r="F8" s="41"/>
      <c r="G8" s="41"/>
      <c r="H8" s="41"/>
      <c r="I8" s="41"/>
      <c r="J8" s="41"/>
      <c r="K8" s="41"/>
      <c r="L8" s="41"/>
      <c r="M8" s="18">
        <f t="shared" si="0"/>
        <v>0</v>
      </c>
      <c r="N8" s="49"/>
      <c r="O8" s="29"/>
      <c r="P8" s="30"/>
      <c r="Q8" s="27"/>
    </row>
    <row r="9" spans="1:17" ht="25.5">
      <c r="A9" s="53">
        <v>8</v>
      </c>
      <c r="B9" s="54"/>
      <c r="C9" s="53"/>
      <c r="D9" s="53"/>
      <c r="E9" s="53"/>
      <c r="F9" s="53"/>
      <c r="G9" s="53"/>
      <c r="H9" s="53"/>
      <c r="I9" s="53"/>
      <c r="J9" s="53"/>
      <c r="K9" s="70"/>
      <c r="L9" s="53"/>
      <c r="M9" s="71">
        <f t="shared" si="0"/>
        <v>0</v>
      </c>
      <c r="N9" s="56"/>
      <c r="O9" s="29"/>
      <c r="P9" s="30"/>
      <c r="Q9" s="27"/>
    </row>
    <row r="10" spans="1:17" ht="25.5">
      <c r="A10" s="41">
        <v>9</v>
      </c>
      <c r="B10" s="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8">
        <f t="shared" si="0"/>
        <v>0</v>
      </c>
      <c r="N10" s="46"/>
      <c r="O10" s="29"/>
      <c r="P10" s="30"/>
      <c r="Q10" s="27"/>
    </row>
    <row r="11" spans="1:17" ht="25.5">
      <c r="A11" s="53">
        <v>10</v>
      </c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71">
        <f t="shared" si="0"/>
        <v>0</v>
      </c>
      <c r="N11" s="57"/>
      <c r="O11" s="29"/>
      <c r="P11" s="30"/>
      <c r="Q11" s="27"/>
    </row>
    <row r="12" spans="1:17" ht="25.5">
      <c r="A12" s="41">
        <v>11</v>
      </c>
      <c r="B12" s="1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8">
        <f t="shared" si="0"/>
        <v>0</v>
      </c>
      <c r="N12" s="46"/>
      <c r="O12" s="29"/>
      <c r="P12" s="30"/>
      <c r="Q12" s="27"/>
    </row>
    <row r="13" spans="1:17" ht="25.5">
      <c r="A13" s="53">
        <v>12</v>
      </c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71">
        <f t="shared" si="0"/>
        <v>0</v>
      </c>
      <c r="N13" s="57"/>
      <c r="O13" s="29"/>
      <c r="P13" s="30"/>
      <c r="Q13" s="27"/>
    </row>
    <row r="14" spans="1:17" ht="25.5">
      <c r="A14" s="41">
        <v>13</v>
      </c>
      <c r="B14" s="1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8">
        <f t="shared" si="0"/>
        <v>0</v>
      </c>
      <c r="N14" s="46"/>
      <c r="O14" s="29"/>
      <c r="P14" s="30"/>
      <c r="Q14" s="27"/>
    </row>
    <row r="15" spans="1:17" ht="25.5">
      <c r="A15" s="53">
        <v>14</v>
      </c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71">
        <f t="shared" si="0"/>
        <v>0</v>
      </c>
      <c r="N15" s="57"/>
      <c r="O15" s="29"/>
      <c r="P15" s="30"/>
      <c r="Q15" s="27"/>
    </row>
    <row r="16" spans="1:17" ht="25.5">
      <c r="A16" s="41">
        <v>15</v>
      </c>
      <c r="B16" s="1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8">
        <f t="shared" si="0"/>
        <v>0</v>
      </c>
      <c r="N16" s="46"/>
      <c r="O16" s="29"/>
      <c r="P16" s="30"/>
      <c r="Q16" s="27"/>
    </row>
    <row r="17" spans="1:17" ht="25.5">
      <c r="A17" s="53">
        <v>16</v>
      </c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1">
        <f t="shared" si="0"/>
        <v>0</v>
      </c>
      <c r="N17" s="57"/>
      <c r="O17" s="29"/>
      <c r="P17" s="30"/>
      <c r="Q17" s="27"/>
    </row>
    <row r="18" spans="1:16" s="33" customFormat="1" ht="25.5">
      <c r="A18" s="41">
        <v>17</v>
      </c>
      <c r="B18" s="10"/>
      <c r="C18" s="41"/>
      <c r="E18" s="41"/>
      <c r="F18" s="41"/>
      <c r="G18" s="41"/>
      <c r="H18" s="41"/>
      <c r="I18" s="41"/>
      <c r="J18" s="41"/>
      <c r="K18" s="41"/>
      <c r="L18" s="41"/>
      <c r="M18" s="18">
        <f>SUM(C18:L18)/1</f>
        <v>0</v>
      </c>
      <c r="N18" s="46"/>
      <c r="O18" s="31"/>
      <c r="P18" s="32"/>
    </row>
    <row r="19" spans="1:16" s="33" customFormat="1" ht="25.5">
      <c r="A19" s="53">
        <v>18</v>
      </c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2">
        <f>SUM(C19:L19)/1</f>
        <v>0</v>
      </c>
      <c r="N19" s="57"/>
      <c r="O19" s="31"/>
      <c r="P19" s="32"/>
    </row>
    <row r="20" spans="1:16" s="33" customFormat="1" ht="25.5">
      <c r="A20" s="41">
        <v>19</v>
      </c>
      <c r="B20" s="1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8">
        <f>SUM(C20:L20)/1</f>
        <v>0</v>
      </c>
      <c r="N20" s="46"/>
      <c r="O20" s="31"/>
      <c r="P20" s="32"/>
    </row>
    <row r="21" spans="1:16" s="33" customFormat="1" ht="39" thickBot="1">
      <c r="A21" s="53"/>
      <c r="B21" s="54"/>
      <c r="C21" s="53"/>
      <c r="D21" s="69" t="s">
        <v>33</v>
      </c>
      <c r="E21" s="53"/>
      <c r="F21" s="53"/>
      <c r="G21" s="53"/>
      <c r="H21" s="53"/>
      <c r="I21" s="53"/>
      <c r="J21" s="53"/>
      <c r="K21" s="53"/>
      <c r="L21" s="53"/>
      <c r="M21" s="52"/>
      <c r="N21" s="57"/>
      <c r="O21" s="34"/>
      <c r="P21" s="35"/>
    </row>
    <row r="22" spans="1:14" s="33" customFormat="1" ht="25.5">
      <c r="A22" s="42"/>
      <c r="B22" s="1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4"/>
      <c r="N22" s="43"/>
    </row>
    <row r="23" spans="1:14" s="33" customFormat="1" ht="25.5">
      <c r="A23" s="42"/>
      <c r="B23" s="1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24"/>
      <c r="N23" s="43"/>
    </row>
    <row r="24" spans="1:14" s="33" customFormat="1" ht="25.5">
      <c r="A24" s="42"/>
      <c r="B24" s="13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4"/>
      <c r="N24" s="43"/>
    </row>
    <row r="25" spans="1:14" s="33" customFormat="1" ht="25.5">
      <c r="A25" s="42"/>
      <c r="B25" s="1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4"/>
      <c r="N25" s="43"/>
    </row>
    <row r="26" spans="1:14" s="33" customFormat="1" ht="25.5">
      <c r="A26" s="42"/>
      <c r="B26" s="1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4"/>
      <c r="N26" s="43"/>
    </row>
    <row r="27" spans="1:14" s="33" customFormat="1" ht="25.5">
      <c r="A27" s="42"/>
      <c r="B27" s="1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24"/>
      <c r="N27" s="43"/>
    </row>
    <row r="28" spans="1:14" s="33" customFormat="1" ht="25.5">
      <c r="A28" s="42"/>
      <c r="B28" s="1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24"/>
      <c r="N28" s="44"/>
    </row>
    <row r="29" spans="1:14" s="33" customFormat="1" ht="25.5">
      <c r="A29" s="42"/>
      <c r="B29" s="1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4"/>
      <c r="N29" s="44"/>
    </row>
    <row r="30" spans="1:14" ht="19.5">
      <c r="A30" s="33"/>
      <c r="B30" s="3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3"/>
      <c r="N30" s="33"/>
    </row>
    <row r="31" ht="19.5">
      <c r="M31" s="28"/>
    </row>
    <row r="32" ht="19.5">
      <c r="M32" s="28"/>
    </row>
    <row r="33" ht="19.5">
      <c r="M33" s="28"/>
    </row>
    <row r="34" ht="19.5">
      <c r="M34" s="28"/>
    </row>
    <row r="35" ht="19.5">
      <c r="M35" s="28"/>
    </row>
    <row r="36" ht="19.5">
      <c r="M36" s="28"/>
    </row>
    <row r="37" ht="19.5">
      <c r="M37" s="28"/>
    </row>
    <row r="38" ht="19.5">
      <c r="M38" s="28"/>
    </row>
    <row r="39" ht="19.5">
      <c r="M39" s="28"/>
    </row>
    <row r="40" ht="19.5">
      <c r="M40" s="28"/>
    </row>
    <row r="41" ht="19.5">
      <c r="M41" s="28"/>
    </row>
    <row r="42" ht="19.5">
      <c r="M42" s="28"/>
    </row>
    <row r="43" ht="19.5">
      <c r="M43" s="28"/>
    </row>
    <row r="44" ht="19.5">
      <c r="M44" s="28"/>
    </row>
    <row r="45" ht="19.5">
      <c r="M45" s="28"/>
    </row>
    <row r="46" ht="19.5">
      <c r="M46" s="28"/>
    </row>
    <row r="47" ht="19.5">
      <c r="M47" s="28"/>
    </row>
    <row r="48" ht="19.5">
      <c r="M48" s="28"/>
    </row>
    <row r="49" ht="19.5">
      <c r="M49" s="28"/>
    </row>
    <row r="50" ht="19.5">
      <c r="M50" s="28"/>
    </row>
    <row r="51" ht="19.5">
      <c r="M51" s="28"/>
    </row>
    <row r="52" ht="19.5">
      <c r="M52" s="28"/>
    </row>
    <row r="53" ht="19.5">
      <c r="M53" s="28"/>
    </row>
    <row r="54" ht="19.5">
      <c r="M54" s="28"/>
    </row>
    <row r="55" ht="19.5">
      <c r="M55" s="28"/>
    </row>
    <row r="56" ht="19.5">
      <c r="M56" s="28"/>
    </row>
    <row r="57" ht="19.5">
      <c r="M57" s="28"/>
    </row>
    <row r="58" ht="19.5">
      <c r="M58" s="28"/>
    </row>
    <row r="59" ht="19.5">
      <c r="M59" s="28"/>
    </row>
    <row r="60" ht="19.5">
      <c r="M60" s="28"/>
    </row>
    <row r="61" ht="19.5">
      <c r="M61" s="28"/>
    </row>
    <row r="62" ht="19.5">
      <c r="M62" s="28"/>
    </row>
    <row r="63" ht="19.5">
      <c r="M63" s="28"/>
    </row>
    <row r="64" ht="19.5">
      <c r="M64" s="28"/>
    </row>
    <row r="65" ht="19.5">
      <c r="M65" s="28"/>
    </row>
    <row r="66" ht="19.5">
      <c r="M66" s="28"/>
    </row>
    <row r="67" ht="19.5">
      <c r="M67" s="28"/>
    </row>
    <row r="68" ht="19.5">
      <c r="M68" s="28"/>
    </row>
    <row r="69" ht="19.5">
      <c r="M69" s="28"/>
    </row>
    <row r="70" ht="19.5">
      <c r="M70" s="28"/>
    </row>
    <row r="71" ht="19.5">
      <c r="M71" s="28"/>
    </row>
    <row r="72" ht="19.5">
      <c r="M72" s="28"/>
    </row>
    <row r="73" ht="19.5">
      <c r="M73" s="28"/>
    </row>
    <row r="74" ht="19.5">
      <c r="M74" s="28"/>
    </row>
    <row r="75" ht="19.5">
      <c r="M75" s="28"/>
    </row>
    <row r="76" ht="19.5">
      <c r="M76" s="28"/>
    </row>
    <row r="77" ht="19.5">
      <c r="M77" s="28"/>
    </row>
    <row r="78" ht="19.5">
      <c r="M78" s="28"/>
    </row>
    <row r="79" ht="19.5">
      <c r="M79" s="28"/>
    </row>
    <row r="80" ht="19.5">
      <c r="M80" s="28"/>
    </row>
    <row r="81" ht="19.5">
      <c r="M81" s="28"/>
    </row>
    <row r="82" ht="19.5">
      <c r="M82" s="28"/>
    </row>
    <row r="83" ht="19.5">
      <c r="M83" s="28"/>
    </row>
    <row r="84" ht="19.5">
      <c r="M84" s="28"/>
    </row>
    <row r="85" ht="19.5">
      <c r="M85" s="28"/>
    </row>
    <row r="86" ht="19.5">
      <c r="M86" s="28"/>
    </row>
    <row r="87" ht="19.5">
      <c r="M87" s="28"/>
    </row>
    <row r="88" ht="19.5">
      <c r="M88" s="28"/>
    </row>
    <row r="89" ht="19.5">
      <c r="M89" s="28"/>
    </row>
    <row r="90" ht="19.5">
      <c r="M90" s="28"/>
    </row>
    <row r="91" ht="19.5">
      <c r="M91" s="28"/>
    </row>
    <row r="92" ht="19.5">
      <c r="M92" s="28"/>
    </row>
    <row r="93" ht="19.5">
      <c r="M93" s="28"/>
    </row>
    <row r="94" ht="19.5">
      <c r="M94" s="28"/>
    </row>
    <row r="95" ht="19.5">
      <c r="M95" s="28"/>
    </row>
    <row r="96" ht="19.5">
      <c r="M96" s="28"/>
    </row>
    <row r="97" ht="19.5">
      <c r="M97" s="28"/>
    </row>
    <row r="98" ht="19.5">
      <c r="M98" s="28"/>
    </row>
    <row r="99" ht="19.5">
      <c r="M99" s="28"/>
    </row>
    <row r="100" ht="19.5">
      <c r="M100" s="28"/>
    </row>
    <row r="101" ht="19.5">
      <c r="M101" s="28"/>
    </row>
    <row r="102" ht="19.5">
      <c r="M102" s="28"/>
    </row>
    <row r="103" ht="19.5">
      <c r="M103" s="28"/>
    </row>
    <row r="104" ht="19.5">
      <c r="M104" s="28"/>
    </row>
    <row r="105" ht="19.5">
      <c r="M105" s="28"/>
    </row>
    <row r="106" ht="19.5">
      <c r="M106" s="28"/>
    </row>
    <row r="107" ht="19.5">
      <c r="M107" s="28"/>
    </row>
    <row r="108" ht="19.5">
      <c r="M108" s="28"/>
    </row>
    <row r="109" ht="19.5">
      <c r="M109" s="28"/>
    </row>
    <row r="110" ht="19.5">
      <c r="M110" s="28"/>
    </row>
    <row r="111" ht="19.5">
      <c r="M111" s="28"/>
    </row>
    <row r="112" ht="19.5">
      <c r="M112" s="28"/>
    </row>
    <row r="113" ht="19.5">
      <c r="M113" s="28"/>
    </row>
    <row r="114" ht="19.5">
      <c r="M114" s="28"/>
    </row>
    <row r="115" ht="19.5">
      <c r="M115" s="28"/>
    </row>
    <row r="116" ht="19.5">
      <c r="M116" s="28"/>
    </row>
    <row r="117" ht="19.5">
      <c r="M117" s="28"/>
    </row>
    <row r="118" ht="19.5">
      <c r="M118" s="28"/>
    </row>
    <row r="119" ht="19.5">
      <c r="M119" s="28"/>
    </row>
    <row r="120" ht="19.5">
      <c r="M120" s="28"/>
    </row>
    <row r="121" ht="19.5">
      <c r="M121" s="28"/>
    </row>
    <row r="122" ht="19.5">
      <c r="M122" s="28"/>
    </row>
    <row r="123" ht="19.5">
      <c r="M123" s="28"/>
    </row>
    <row r="124" ht="19.5">
      <c r="M124" s="28"/>
    </row>
    <row r="125" ht="19.5">
      <c r="M125" s="28"/>
    </row>
    <row r="126" ht="19.5">
      <c r="M126" s="28"/>
    </row>
    <row r="127" ht="19.5">
      <c r="M127" s="28"/>
    </row>
    <row r="128" ht="19.5">
      <c r="M128" s="28"/>
    </row>
    <row r="129" ht="19.5">
      <c r="M129" s="28"/>
    </row>
    <row r="130" ht="19.5">
      <c r="M130" s="28"/>
    </row>
    <row r="131" ht="19.5">
      <c r="M131" s="28"/>
    </row>
    <row r="132" ht="19.5">
      <c r="M132" s="28"/>
    </row>
    <row r="133" ht="19.5">
      <c r="M133" s="28"/>
    </row>
    <row r="134" ht="19.5">
      <c r="M134" s="28"/>
    </row>
    <row r="135" ht="19.5">
      <c r="M135" s="28"/>
    </row>
    <row r="136" ht="19.5">
      <c r="M136" s="28"/>
    </row>
    <row r="137" ht="19.5">
      <c r="M137" s="28"/>
    </row>
    <row r="138" ht="19.5">
      <c r="M138" s="28"/>
    </row>
    <row r="139" ht="19.5">
      <c r="M139" s="28"/>
    </row>
    <row r="140" ht="19.5">
      <c r="M140" s="28"/>
    </row>
    <row r="141" ht="19.5">
      <c r="M141" s="28"/>
    </row>
    <row r="142" ht="19.5">
      <c r="M142" s="28"/>
    </row>
    <row r="143" ht="19.5">
      <c r="M143" s="28"/>
    </row>
    <row r="144" ht="19.5">
      <c r="M144" s="28"/>
    </row>
    <row r="145" ht="19.5">
      <c r="M145" s="28"/>
    </row>
    <row r="146" ht="19.5">
      <c r="M146" s="28"/>
    </row>
    <row r="147" ht="19.5">
      <c r="M147" s="28"/>
    </row>
    <row r="148" ht="19.5">
      <c r="M148" s="28"/>
    </row>
    <row r="149" ht="19.5">
      <c r="M149" s="28"/>
    </row>
    <row r="150" ht="19.5">
      <c r="M150" s="28"/>
    </row>
    <row r="151" ht="19.5">
      <c r="M151" s="28"/>
    </row>
    <row r="152" ht="19.5">
      <c r="M152" s="28"/>
    </row>
    <row r="153" ht="19.5">
      <c r="M153" s="28"/>
    </row>
    <row r="154" ht="19.5">
      <c r="M154" s="28"/>
    </row>
    <row r="155" ht="19.5">
      <c r="M155" s="28"/>
    </row>
    <row r="156" ht="19.5">
      <c r="M156" s="28"/>
    </row>
    <row r="157" ht="19.5">
      <c r="M157" s="28"/>
    </row>
    <row r="158" ht="19.5">
      <c r="M158" s="28"/>
    </row>
    <row r="159" ht="19.5">
      <c r="M159" s="28"/>
    </row>
    <row r="160" ht="19.5">
      <c r="M160" s="28"/>
    </row>
    <row r="161" ht="19.5">
      <c r="M161" s="28"/>
    </row>
    <row r="162" ht="19.5">
      <c r="M162" s="28"/>
    </row>
    <row r="163" ht="19.5">
      <c r="M163" s="28"/>
    </row>
    <row r="164" ht="19.5">
      <c r="M164" s="28"/>
    </row>
    <row r="165" ht="19.5">
      <c r="M165" s="28"/>
    </row>
    <row r="166" ht="19.5">
      <c r="M166" s="28"/>
    </row>
    <row r="167" ht="19.5">
      <c r="M167" s="28"/>
    </row>
    <row r="168" ht="19.5">
      <c r="M168" s="28"/>
    </row>
    <row r="169" ht="19.5">
      <c r="M169" s="28"/>
    </row>
    <row r="170" ht="19.5">
      <c r="M170" s="28"/>
    </row>
    <row r="171" ht="19.5">
      <c r="M171" s="28"/>
    </row>
    <row r="172" ht="19.5">
      <c r="M172" s="28"/>
    </row>
    <row r="173" ht="19.5">
      <c r="M173" s="28"/>
    </row>
    <row r="174" ht="19.5">
      <c r="M174" s="28"/>
    </row>
    <row r="175" ht="19.5">
      <c r="M175" s="28"/>
    </row>
    <row r="176" ht="19.5">
      <c r="M176" s="28"/>
    </row>
    <row r="177" ht="19.5">
      <c r="M177" s="28"/>
    </row>
    <row r="178" ht="19.5">
      <c r="M178" s="28"/>
    </row>
    <row r="179" ht="19.5">
      <c r="M179" s="28"/>
    </row>
    <row r="180" ht="19.5">
      <c r="M180" s="28"/>
    </row>
    <row r="181" ht="19.5">
      <c r="M181" s="28"/>
    </row>
    <row r="182" ht="19.5">
      <c r="M182" s="28"/>
    </row>
    <row r="183" ht="19.5">
      <c r="M183" s="28"/>
    </row>
    <row r="184" ht="19.5">
      <c r="M184" s="28"/>
    </row>
    <row r="185" ht="19.5">
      <c r="M185" s="28"/>
    </row>
    <row r="186" ht="19.5">
      <c r="M186" s="28"/>
    </row>
    <row r="187" ht="19.5">
      <c r="M187" s="28"/>
    </row>
    <row r="188" ht="19.5">
      <c r="M188" s="28"/>
    </row>
    <row r="189" ht="19.5">
      <c r="M189" s="28"/>
    </row>
    <row r="190" ht="19.5">
      <c r="M190" s="28"/>
    </row>
    <row r="191" ht="19.5">
      <c r="M191" s="28"/>
    </row>
    <row r="192" ht="19.5">
      <c r="M192" s="28"/>
    </row>
    <row r="193" ht="19.5">
      <c r="M193" s="28"/>
    </row>
    <row r="194" ht="19.5">
      <c r="M194" s="28"/>
    </row>
    <row r="195" ht="19.5">
      <c r="M195" s="28"/>
    </row>
    <row r="196" ht="19.5">
      <c r="M196" s="28"/>
    </row>
    <row r="197" ht="19.5">
      <c r="M197" s="28"/>
    </row>
    <row r="198" ht="19.5">
      <c r="M198" s="28"/>
    </row>
    <row r="199" ht="19.5">
      <c r="M199" s="28"/>
    </row>
    <row r="200" ht="19.5">
      <c r="M200" s="28"/>
    </row>
    <row r="201" ht="19.5">
      <c r="M201" s="28"/>
    </row>
    <row r="202" ht="19.5">
      <c r="M202" s="28"/>
    </row>
    <row r="203" ht="19.5">
      <c r="M203" s="28"/>
    </row>
    <row r="204" ht="19.5">
      <c r="M204" s="28"/>
    </row>
    <row r="205" ht="19.5">
      <c r="M205" s="28"/>
    </row>
    <row r="206" ht="19.5">
      <c r="M206" s="28"/>
    </row>
    <row r="207" ht="19.5">
      <c r="M207" s="28"/>
    </row>
    <row r="208" ht="19.5">
      <c r="M208" s="28"/>
    </row>
    <row r="209" ht="19.5">
      <c r="M209" s="28"/>
    </row>
    <row r="210" ht="19.5">
      <c r="M210" s="28"/>
    </row>
    <row r="211" ht="19.5">
      <c r="M211" s="28"/>
    </row>
    <row r="212" ht="19.5">
      <c r="M212" s="28"/>
    </row>
    <row r="213" ht="19.5">
      <c r="M213" s="28"/>
    </row>
    <row r="214" ht="19.5">
      <c r="M214" s="28"/>
    </row>
    <row r="215" ht="19.5">
      <c r="M215" s="28"/>
    </row>
    <row r="216" ht="19.5">
      <c r="M216" s="28"/>
    </row>
    <row r="217" ht="19.5">
      <c r="M217" s="28"/>
    </row>
    <row r="218" ht="19.5">
      <c r="M218" s="28"/>
    </row>
    <row r="219" ht="19.5">
      <c r="M219" s="28"/>
    </row>
    <row r="220" ht="19.5">
      <c r="M220" s="28"/>
    </row>
    <row r="221" ht="19.5">
      <c r="M221" s="28"/>
    </row>
    <row r="222" ht="19.5">
      <c r="M222" s="28"/>
    </row>
    <row r="223" ht="19.5">
      <c r="M223" s="28"/>
    </row>
    <row r="224" ht="19.5">
      <c r="M224" s="28"/>
    </row>
    <row r="225" ht="19.5">
      <c r="M225" s="28"/>
    </row>
    <row r="226" ht="19.5">
      <c r="M226" s="28"/>
    </row>
    <row r="227" ht="19.5">
      <c r="M227" s="28"/>
    </row>
    <row r="228" ht="19.5">
      <c r="M228" s="28"/>
    </row>
    <row r="229" ht="19.5">
      <c r="M229" s="28"/>
    </row>
    <row r="230" ht="19.5">
      <c r="M230" s="28"/>
    </row>
    <row r="231" ht="19.5">
      <c r="M231" s="28"/>
    </row>
    <row r="232" ht="19.5">
      <c r="M232" s="28"/>
    </row>
    <row r="233" ht="19.5">
      <c r="M233" s="28"/>
    </row>
    <row r="234" ht="19.5">
      <c r="M234" s="28"/>
    </row>
    <row r="235" ht="19.5">
      <c r="M235" s="28"/>
    </row>
    <row r="236" ht="19.5">
      <c r="M236" s="28"/>
    </row>
    <row r="237" ht="19.5">
      <c r="M237" s="28"/>
    </row>
    <row r="238" ht="19.5">
      <c r="M238" s="28"/>
    </row>
    <row r="239" ht="19.5">
      <c r="M239" s="28"/>
    </row>
    <row r="240" ht="19.5">
      <c r="M240" s="28"/>
    </row>
    <row r="241" ht="19.5">
      <c r="M241" s="28"/>
    </row>
    <row r="242" ht="19.5">
      <c r="M242" s="28"/>
    </row>
    <row r="243" ht="19.5">
      <c r="M243" s="28"/>
    </row>
    <row r="244" ht="19.5">
      <c r="M244" s="28"/>
    </row>
    <row r="245" ht="19.5">
      <c r="M245" s="28"/>
    </row>
    <row r="246" ht="19.5">
      <c r="M246" s="28"/>
    </row>
    <row r="247" ht="19.5">
      <c r="M247" s="28"/>
    </row>
    <row r="248" ht="19.5">
      <c r="M248" s="28"/>
    </row>
    <row r="249" ht="19.5">
      <c r="M249" s="28"/>
    </row>
    <row r="250" ht="19.5">
      <c r="M250" s="28"/>
    </row>
    <row r="251" ht="19.5">
      <c r="M251" s="28"/>
    </row>
    <row r="252" ht="19.5">
      <c r="M252" s="28"/>
    </row>
    <row r="253" ht="19.5">
      <c r="M253" s="28"/>
    </row>
    <row r="254" ht="19.5">
      <c r="M254" s="28"/>
    </row>
    <row r="255" ht="19.5">
      <c r="M255" s="28"/>
    </row>
    <row r="256" ht="19.5">
      <c r="M256" s="28"/>
    </row>
    <row r="257" ht="19.5">
      <c r="M257" s="28"/>
    </row>
    <row r="258" ht="19.5">
      <c r="M258" s="28"/>
    </row>
    <row r="259" ht="19.5">
      <c r="M259" s="28"/>
    </row>
    <row r="260" ht="19.5">
      <c r="M260" s="28"/>
    </row>
    <row r="261" ht="19.5">
      <c r="M261" s="28"/>
    </row>
    <row r="262" ht="19.5">
      <c r="M262" s="28"/>
    </row>
    <row r="263" ht="19.5">
      <c r="M263" s="28"/>
    </row>
    <row r="264" ht="19.5">
      <c r="M264" s="28"/>
    </row>
    <row r="265" ht="19.5">
      <c r="M265" s="28"/>
    </row>
    <row r="266" ht="19.5">
      <c r="M266" s="28"/>
    </row>
    <row r="267" ht="19.5">
      <c r="M267" s="28"/>
    </row>
    <row r="268" ht="19.5">
      <c r="M268" s="28"/>
    </row>
    <row r="269" ht="19.5">
      <c r="M269" s="28"/>
    </row>
    <row r="270" ht="19.5">
      <c r="M270" s="28"/>
    </row>
    <row r="271" ht="19.5">
      <c r="M271" s="28"/>
    </row>
    <row r="272" ht="19.5">
      <c r="M272" s="28"/>
    </row>
    <row r="273" ht="19.5">
      <c r="M273" s="28"/>
    </row>
    <row r="274" ht="19.5">
      <c r="M274" s="28"/>
    </row>
    <row r="275" ht="19.5">
      <c r="M275" s="28"/>
    </row>
    <row r="276" ht="19.5">
      <c r="M276" s="28"/>
    </row>
    <row r="277" ht="19.5">
      <c r="M277" s="28"/>
    </row>
    <row r="278" ht="19.5">
      <c r="M278" s="28"/>
    </row>
    <row r="279" ht="19.5">
      <c r="M279" s="28"/>
    </row>
    <row r="280" ht="19.5">
      <c r="M280" s="28"/>
    </row>
    <row r="281" ht="19.5">
      <c r="M281" s="28"/>
    </row>
    <row r="282" ht="19.5">
      <c r="M282" s="28"/>
    </row>
    <row r="283" ht="19.5">
      <c r="M283" s="28"/>
    </row>
    <row r="284" ht="19.5">
      <c r="M284" s="28"/>
    </row>
    <row r="285" ht="19.5">
      <c r="M285" s="28"/>
    </row>
    <row r="286" ht="19.5">
      <c r="M286" s="28"/>
    </row>
    <row r="287" ht="19.5">
      <c r="M287" s="28"/>
    </row>
    <row r="288" ht="19.5">
      <c r="M288" s="28"/>
    </row>
    <row r="289" ht="19.5">
      <c r="M289" s="28"/>
    </row>
    <row r="290" ht="19.5">
      <c r="M290" s="28"/>
    </row>
    <row r="291" ht="19.5">
      <c r="M291" s="28"/>
    </row>
    <row r="292" ht="19.5">
      <c r="M292" s="28"/>
    </row>
    <row r="293" ht="19.5">
      <c r="M293" s="28"/>
    </row>
    <row r="294" ht="19.5">
      <c r="M294" s="28"/>
    </row>
    <row r="295" ht="19.5">
      <c r="M295" s="28"/>
    </row>
    <row r="296" ht="19.5">
      <c r="M296" s="28"/>
    </row>
    <row r="297" ht="19.5">
      <c r="M297" s="28"/>
    </row>
    <row r="298" ht="19.5">
      <c r="M298" s="28"/>
    </row>
    <row r="299" ht="19.5">
      <c r="M299" s="28"/>
    </row>
    <row r="300" ht="19.5">
      <c r="M300" s="28"/>
    </row>
    <row r="301" ht="19.5">
      <c r="M301" s="28"/>
    </row>
    <row r="302" ht="19.5">
      <c r="M302" s="28"/>
    </row>
    <row r="303" ht="19.5">
      <c r="M303" s="28"/>
    </row>
    <row r="304" ht="19.5">
      <c r="M304" s="28"/>
    </row>
    <row r="305" ht="19.5">
      <c r="M305" s="28"/>
    </row>
    <row r="306" ht="19.5">
      <c r="M306" s="28"/>
    </row>
    <row r="307" ht="19.5">
      <c r="M307" s="28"/>
    </row>
    <row r="308" ht="19.5">
      <c r="M308" s="28"/>
    </row>
    <row r="309" ht="19.5">
      <c r="M309" s="28"/>
    </row>
    <row r="310" ht="19.5">
      <c r="M310" s="28"/>
    </row>
    <row r="311" ht="19.5">
      <c r="M311" s="28"/>
    </row>
    <row r="312" ht="19.5">
      <c r="M312" s="28"/>
    </row>
    <row r="313" ht="19.5">
      <c r="M313" s="28"/>
    </row>
    <row r="314" ht="19.5">
      <c r="M314" s="28"/>
    </row>
    <row r="315" ht="19.5">
      <c r="M315" s="28"/>
    </row>
    <row r="316" ht="19.5">
      <c r="M316" s="28"/>
    </row>
    <row r="317" ht="19.5">
      <c r="M317" s="28"/>
    </row>
    <row r="318" ht="19.5">
      <c r="M318" s="28"/>
    </row>
    <row r="319" ht="19.5">
      <c r="M319" s="28"/>
    </row>
    <row r="320" ht="19.5">
      <c r="M320" s="28"/>
    </row>
    <row r="321" ht="19.5">
      <c r="M321" s="28"/>
    </row>
    <row r="322" ht="19.5">
      <c r="M322" s="28"/>
    </row>
    <row r="323" ht="19.5">
      <c r="M323" s="28"/>
    </row>
    <row r="324" ht="19.5">
      <c r="M324" s="28"/>
    </row>
    <row r="325" ht="19.5">
      <c r="M325" s="28"/>
    </row>
    <row r="326" ht="19.5">
      <c r="M326" s="28"/>
    </row>
    <row r="327" ht="19.5">
      <c r="M327" s="28"/>
    </row>
    <row r="328" ht="19.5">
      <c r="M328" s="28"/>
    </row>
    <row r="329" ht="19.5">
      <c r="M329" s="28"/>
    </row>
    <row r="330" ht="19.5">
      <c r="M330" s="28"/>
    </row>
    <row r="331" ht="19.5">
      <c r="M331" s="28"/>
    </row>
    <row r="332" ht="19.5">
      <c r="M332" s="28"/>
    </row>
    <row r="333" ht="19.5">
      <c r="M333" s="28"/>
    </row>
    <row r="334" ht="19.5">
      <c r="M334" s="28"/>
    </row>
    <row r="335" ht="19.5">
      <c r="M335" s="28"/>
    </row>
    <row r="336" ht="19.5">
      <c r="M336" s="28"/>
    </row>
    <row r="337" ht="19.5">
      <c r="M337" s="28"/>
    </row>
    <row r="338" ht="19.5">
      <c r="M338" s="28"/>
    </row>
    <row r="339" ht="19.5">
      <c r="M339" s="28"/>
    </row>
    <row r="340" ht="19.5">
      <c r="M340" s="28"/>
    </row>
    <row r="341" ht="19.5">
      <c r="M341" s="28"/>
    </row>
    <row r="342" ht="19.5">
      <c r="M342" s="28"/>
    </row>
    <row r="343" ht="19.5">
      <c r="M343" s="28"/>
    </row>
    <row r="344" ht="19.5">
      <c r="M344" s="28"/>
    </row>
    <row r="345" ht="19.5">
      <c r="M345" s="28"/>
    </row>
    <row r="346" ht="19.5">
      <c r="M346" s="28"/>
    </row>
    <row r="347" ht="19.5">
      <c r="M347" s="28"/>
    </row>
    <row r="348" ht="19.5">
      <c r="M348" s="28"/>
    </row>
    <row r="349" ht="19.5">
      <c r="M349" s="28"/>
    </row>
    <row r="350" ht="19.5">
      <c r="M350" s="28"/>
    </row>
    <row r="351" ht="19.5">
      <c r="M351" s="28"/>
    </row>
    <row r="352" ht="19.5">
      <c r="M352" s="28"/>
    </row>
    <row r="353" ht="19.5">
      <c r="M353" s="28"/>
    </row>
    <row r="354" ht="19.5">
      <c r="M354" s="28"/>
    </row>
    <row r="355" ht="19.5">
      <c r="M355" s="28"/>
    </row>
    <row r="356" ht="19.5">
      <c r="M356" s="28"/>
    </row>
    <row r="357" ht="19.5">
      <c r="M357" s="28"/>
    </row>
    <row r="358" ht="19.5">
      <c r="M358" s="28"/>
    </row>
    <row r="359" ht="19.5">
      <c r="M359" s="28"/>
    </row>
    <row r="360" ht="19.5">
      <c r="M360" s="28"/>
    </row>
    <row r="361" ht="19.5">
      <c r="M361" s="28"/>
    </row>
    <row r="362" ht="19.5">
      <c r="M362" s="28"/>
    </row>
    <row r="363" ht="19.5">
      <c r="M363" s="28"/>
    </row>
    <row r="364" ht="19.5">
      <c r="M364" s="28"/>
    </row>
    <row r="365" ht="19.5">
      <c r="M365" s="28"/>
    </row>
    <row r="366" ht="19.5">
      <c r="M366" s="28"/>
    </row>
    <row r="367" ht="19.5">
      <c r="M367" s="28"/>
    </row>
    <row r="368" ht="19.5">
      <c r="M368" s="28"/>
    </row>
    <row r="369" ht="19.5">
      <c r="M369" s="28"/>
    </row>
    <row r="370" ht="19.5">
      <c r="M370" s="28"/>
    </row>
    <row r="371" ht="19.5">
      <c r="M371" s="28"/>
    </row>
    <row r="372" ht="19.5">
      <c r="M372" s="28"/>
    </row>
    <row r="373" ht="19.5">
      <c r="M373" s="28"/>
    </row>
    <row r="374" ht="19.5">
      <c r="M374" s="28"/>
    </row>
    <row r="375" ht="19.5">
      <c r="M375" s="28"/>
    </row>
    <row r="376" ht="19.5">
      <c r="M376" s="28"/>
    </row>
    <row r="377" ht="19.5">
      <c r="M377" s="28"/>
    </row>
    <row r="378" ht="19.5">
      <c r="M378" s="28"/>
    </row>
    <row r="379" ht="19.5">
      <c r="M379" s="28"/>
    </row>
    <row r="380" ht="19.5">
      <c r="M380" s="28"/>
    </row>
    <row r="381" ht="19.5">
      <c r="M381" s="28"/>
    </row>
    <row r="382" ht="19.5">
      <c r="M382" s="28"/>
    </row>
    <row r="383" ht="19.5">
      <c r="M383" s="28"/>
    </row>
    <row r="384" ht="19.5">
      <c r="M384" s="28"/>
    </row>
    <row r="385" ht="19.5">
      <c r="M385" s="28"/>
    </row>
    <row r="386" ht="19.5">
      <c r="M386" s="28"/>
    </row>
    <row r="387" ht="19.5">
      <c r="M387" s="28"/>
    </row>
    <row r="388" ht="19.5">
      <c r="M388" s="28"/>
    </row>
    <row r="389" ht="19.5">
      <c r="M389" s="28"/>
    </row>
    <row r="390" ht="19.5">
      <c r="M390" s="28"/>
    </row>
    <row r="391" ht="19.5">
      <c r="M391" s="28"/>
    </row>
    <row r="392" ht="19.5">
      <c r="M392" s="28"/>
    </row>
    <row r="393" ht="19.5">
      <c r="M393" s="28"/>
    </row>
    <row r="394" ht="19.5">
      <c r="M394" s="28"/>
    </row>
    <row r="395" ht="19.5">
      <c r="M395" s="28"/>
    </row>
    <row r="396" ht="19.5">
      <c r="M396" s="28"/>
    </row>
    <row r="397" ht="19.5">
      <c r="M397" s="28"/>
    </row>
    <row r="398" ht="19.5">
      <c r="M398" s="28"/>
    </row>
    <row r="399" ht="19.5">
      <c r="M399" s="28"/>
    </row>
    <row r="400" ht="19.5">
      <c r="M400" s="28"/>
    </row>
    <row r="401" ht="19.5">
      <c r="M401" s="28"/>
    </row>
    <row r="402" ht="19.5">
      <c r="M402" s="28"/>
    </row>
    <row r="403" ht="19.5">
      <c r="M403" s="28"/>
    </row>
    <row r="404" ht="19.5">
      <c r="M404" s="28"/>
    </row>
    <row r="405" ht="19.5">
      <c r="M405" s="28"/>
    </row>
    <row r="406" ht="19.5">
      <c r="M406" s="28"/>
    </row>
    <row r="407" ht="19.5">
      <c r="M407" s="28"/>
    </row>
    <row r="408" ht="19.5">
      <c r="M408" s="28"/>
    </row>
    <row r="409" ht="19.5">
      <c r="M409" s="28"/>
    </row>
    <row r="410" ht="19.5">
      <c r="M410" s="28"/>
    </row>
    <row r="411" ht="19.5">
      <c r="M411" s="28"/>
    </row>
    <row r="412" ht="19.5">
      <c r="M412" s="28"/>
    </row>
    <row r="413" ht="19.5">
      <c r="M413" s="28"/>
    </row>
    <row r="414" ht="19.5">
      <c r="M414" s="28"/>
    </row>
    <row r="415" ht="19.5">
      <c r="M415" s="28"/>
    </row>
    <row r="416" ht="19.5">
      <c r="M416" s="28"/>
    </row>
    <row r="417" ht="19.5">
      <c r="M417" s="28"/>
    </row>
    <row r="418" ht="19.5">
      <c r="M418" s="28"/>
    </row>
    <row r="419" ht="19.5">
      <c r="M419" s="28"/>
    </row>
    <row r="420" ht="19.5">
      <c r="M420" s="28"/>
    </row>
    <row r="421" ht="19.5">
      <c r="M421" s="28"/>
    </row>
    <row r="422" ht="19.5">
      <c r="M422" s="28"/>
    </row>
    <row r="423" ht="19.5">
      <c r="M423" s="28"/>
    </row>
    <row r="424" ht="19.5">
      <c r="M424" s="28"/>
    </row>
    <row r="425" ht="19.5">
      <c r="M425" s="28"/>
    </row>
    <row r="426" ht="19.5">
      <c r="M426" s="28"/>
    </row>
    <row r="427" ht="19.5">
      <c r="M427" s="28"/>
    </row>
    <row r="428" ht="19.5">
      <c r="M428" s="28"/>
    </row>
    <row r="429" ht="19.5">
      <c r="M429" s="28"/>
    </row>
    <row r="430" ht="19.5">
      <c r="M430" s="28"/>
    </row>
    <row r="431" ht="19.5">
      <c r="M431" s="28"/>
    </row>
    <row r="432" ht="19.5">
      <c r="M432" s="28"/>
    </row>
    <row r="433" ht="19.5">
      <c r="M433" s="28"/>
    </row>
    <row r="434" ht="19.5">
      <c r="M434" s="28"/>
    </row>
    <row r="435" ht="19.5">
      <c r="M435" s="28"/>
    </row>
    <row r="436" ht="19.5">
      <c r="M436" s="28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6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9</v>
      </c>
      <c r="D10" s="75"/>
      <c r="E10" s="21"/>
      <c r="F10" s="21" t="s">
        <v>31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AVG'!K2</f>
        <v>297</v>
      </c>
      <c r="D11" s="77"/>
      <c r="E11" s="18"/>
      <c r="F11" s="18">
        <f>('10 wk Combined AVG'!I2+'10 wk Combined AVG'!J2+'10 wk Combined AVG'!K2)/3</f>
        <v>291.3333333333333</v>
      </c>
      <c r="G11" s="18"/>
      <c r="H11" s="19"/>
      <c r="I11" s="19">
        <f>F11</f>
        <v>291.3333333333333</v>
      </c>
      <c r="J11" s="21" t="s">
        <v>41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AVG'!K3</f>
        <v>299</v>
      </c>
      <c r="D12" s="79"/>
      <c r="E12" s="20"/>
      <c r="F12" s="20">
        <f>('10 wk Combined AVG'!I3+'10 wk Combined AVG'!J3+'10 wk Combined AVG'!K3)/3</f>
        <v>298.3333333333333</v>
      </c>
      <c r="G12" s="20"/>
      <c r="H12" s="20"/>
      <c r="I12" s="20">
        <f aca="true" t="shared" si="0" ref="I12:I24">F12</f>
        <v>298.3333333333333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AVG'!K4</f>
        <v>280</v>
      </c>
      <c r="D13" s="77"/>
      <c r="E13" s="18"/>
      <c r="F13" s="18">
        <f>('10 wk Combined AVG'!I4+'10 wk Combined AVG'!J4+'10 wk Combined AVG'!K4)/3</f>
        <v>284.3333333333333</v>
      </c>
      <c r="G13" s="18"/>
      <c r="H13" s="19"/>
      <c r="I13" s="19">
        <f t="shared" si="0"/>
        <v>284.3333333333333</v>
      </c>
      <c r="J13" s="21" t="s">
        <v>43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AVG'!K5</f>
        <v>293</v>
      </c>
      <c r="D14" s="79"/>
      <c r="E14" s="20"/>
      <c r="F14" s="20">
        <f>('10 wk Combined AVG'!I5+'10 wk Combined AVG'!J5+'10 wk Combined AVG'!K5)/3</f>
        <v>287.6666666666667</v>
      </c>
      <c r="G14" s="20"/>
      <c r="H14" s="20"/>
      <c r="I14" s="20">
        <f t="shared" si="0"/>
        <v>287.6666666666667</v>
      </c>
      <c r="J14" s="48" t="s">
        <v>42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AVG'!K6</f>
        <v>298</v>
      </c>
      <c r="D15" s="77"/>
      <c r="E15" s="18"/>
      <c r="F15" s="18">
        <f>('10 wk Combined AVG'!I6+'10 wk Combined AVG'!J6+'10 wk Combined AVG'!K6)/3</f>
        <v>295.6666666666667</v>
      </c>
      <c r="G15" s="18"/>
      <c r="H15" s="18"/>
      <c r="I15" s="18">
        <f t="shared" si="0"/>
        <v>295.6666666666667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AVG'!K7</f>
        <v>0</v>
      </c>
      <c r="D16" s="79"/>
      <c r="E16" s="20"/>
      <c r="F16" s="20">
        <f>('10 wk Combined AVG'!I7+'10 wk Combined AVG'!J7+'10 wk Combined AVG'!K7)/3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AVG'!K8</f>
        <v>0</v>
      </c>
      <c r="D17" s="77"/>
      <c r="E17" s="18"/>
      <c r="F17" s="18">
        <f>('10 wk Combined AVG'!I8+'10 wk Combined AVG'!J8+'10 wk Combined AVG'!K8)/3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AVG'!K9</f>
        <v>0</v>
      </c>
      <c r="D18" s="79"/>
      <c r="E18" s="20"/>
      <c r="F18" s="20">
        <f>('10 wk Combined AVG'!I9+'10 wk Combined AVG'!J9+'10 wk Combined AVG'!K9)/3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AVG'!K10</f>
        <v>0</v>
      </c>
      <c r="D19" s="77"/>
      <c r="E19" s="18"/>
      <c r="F19" s="18">
        <f>('10 wk Combined AVG'!I10+'10 wk Combined AVG'!J10+'10 wk Combined AVG'!K10)/3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AVG'!K11</f>
        <v>0</v>
      </c>
      <c r="D20" s="79"/>
      <c r="E20" s="20"/>
      <c r="F20" s="20">
        <f>('10 wk Combined AVG'!I11+'10 wk Combined AVG'!J11+'10 wk Combined AVG'!K11)/3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AVG'!K12</f>
        <v>0</v>
      </c>
      <c r="D21" s="77"/>
      <c r="E21" s="18"/>
      <c r="F21" s="18">
        <f>('10 wk Combined AVG'!I12+'10 wk Combined AVG'!J12+'10 wk Combined AVG'!K12)/3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AVG'!K13</f>
        <v>0</v>
      </c>
      <c r="D22" s="79"/>
      <c r="E22" s="20"/>
      <c r="F22" s="20">
        <f>('10 wk Combined AVG'!I13+'10 wk Combined AVG'!J13+'10 wk Combined AVG'!K13)/3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AVG'!K14</f>
        <v>0</v>
      </c>
      <c r="D23" s="77"/>
      <c r="E23" s="18"/>
      <c r="F23" s="18">
        <f>('10 wk Combined AVG'!I14+'10 wk Combined AVG'!J14+'10 wk Combined AVG'!K14)/3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AVG'!K15</f>
        <v>0</v>
      </c>
      <c r="D24" s="79"/>
      <c r="E24" s="20"/>
      <c r="F24" s="20">
        <f>('10 wk Combined AVG'!I15+'10 wk Combined AVG'!J15+'10 wk Combined AVG'!K15)/3</f>
        <v>0</v>
      </c>
      <c r="G24" s="20"/>
      <c r="H24" s="20"/>
      <c r="I24" s="20">
        <f t="shared" si="0"/>
        <v>0</v>
      </c>
      <c r="J24" s="48"/>
    </row>
    <row r="25" spans="1:10" s="60" customFormat="1" ht="25.5">
      <c r="A25" s="58">
        <v>15</v>
      </c>
      <c r="B25" s="10">
        <f>'10 wk Combined AVG'!B16</f>
        <v>0</v>
      </c>
      <c r="C25" s="76">
        <f>'10 wk Combined AVG'!K16</f>
        <v>0</v>
      </c>
      <c r="D25" s="77"/>
      <c r="E25" s="18"/>
      <c r="F25" s="18">
        <f>('10 wk Combined AVG'!I16+'10 wk Combined AVG'!J16+'10 wk Combined AVG'!K16)/3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AVG'!K17</f>
        <v>0</v>
      </c>
      <c r="D26" s="84"/>
      <c r="E26" s="66"/>
      <c r="F26" s="66">
        <f>('10 wk Combined AVG'!I17+'10 wk Combined AVG'!J17+'10 wk Combined AVG'!K17)/3</f>
        <v>0</v>
      </c>
      <c r="G26" s="66"/>
      <c r="H26" s="66"/>
      <c r="I26" s="66">
        <f>F26</f>
        <v>0</v>
      </c>
      <c r="J26" s="67"/>
    </row>
  </sheetData>
  <sheetProtection/>
  <mergeCells count="17">
    <mergeCell ref="C26:D26"/>
    <mergeCell ref="C25:D25"/>
    <mergeCell ref="C10:D10"/>
    <mergeCell ref="C18:D18"/>
    <mergeCell ref="C17:D17"/>
    <mergeCell ref="C16:D16"/>
    <mergeCell ref="C15:D15"/>
    <mergeCell ref="C14:D14"/>
    <mergeCell ref="C13:D13"/>
    <mergeCell ref="C12:D12"/>
    <mergeCell ref="C11:D11"/>
    <mergeCell ref="C22:D22"/>
    <mergeCell ref="C23:D23"/>
    <mergeCell ref="C24:D24"/>
    <mergeCell ref="C19:D19"/>
    <mergeCell ref="C20:D20"/>
    <mergeCell ref="C21:D21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70" zoomScaleNormal="70" zoomScalePageLayoutView="0" workbookViewId="0" topLeftCell="A8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21</v>
      </c>
      <c r="D10" s="75"/>
      <c r="E10" s="21"/>
      <c r="F10" s="21" t="s">
        <v>32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AVG'!L2</f>
        <v>289</v>
      </c>
      <c r="D11" s="77"/>
      <c r="E11" s="18"/>
      <c r="F11" s="18">
        <f>('10 wk Combined AVG'!J2+'10 wk Combined AVG'!K2+'10 wk Combined AVG'!L2)/3</f>
        <v>289.3333333333333</v>
      </c>
      <c r="G11" s="18"/>
      <c r="H11" s="19"/>
      <c r="I11" s="19">
        <f>F11</f>
        <v>289.3333333333333</v>
      </c>
      <c r="J11" s="21" t="s">
        <v>41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AVG'!L3</f>
        <v>292</v>
      </c>
      <c r="D12" s="79"/>
      <c r="E12" s="20"/>
      <c r="F12" s="20">
        <f>('10 wk Combined AVG'!J3+'10 wk Combined AVG'!K3+'10 wk Combined AVG'!L3)/3</f>
        <v>295.6666666666667</v>
      </c>
      <c r="G12" s="20"/>
      <c r="H12" s="20"/>
      <c r="I12" s="20">
        <f aca="true" t="shared" si="0" ref="I12:I23">F12</f>
        <v>295.6666666666667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AVG'!L4</f>
        <v>0</v>
      </c>
      <c r="D13" s="77"/>
      <c r="E13" s="18"/>
      <c r="F13" s="18">
        <f>('10 wk Combined AVG'!J4+'10 wk Combined AVG'!K4+'10 wk Combined AVG'!L4)/3</f>
        <v>185.66666666666666</v>
      </c>
      <c r="G13" s="18"/>
      <c r="H13" s="19"/>
      <c r="I13" s="19">
        <f t="shared" si="0"/>
        <v>185.66666666666666</v>
      </c>
      <c r="J13" s="21" t="s">
        <v>43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AVG'!L5</f>
        <v>284</v>
      </c>
      <c r="D14" s="79"/>
      <c r="E14" s="20"/>
      <c r="F14" s="20">
        <f>('10 wk Combined AVG'!J5+'10 wk Combined AVG'!K5+'10 wk Combined AVG'!L5)/3</f>
        <v>285.3333333333333</v>
      </c>
      <c r="G14" s="20"/>
      <c r="H14" s="20"/>
      <c r="I14" s="20">
        <f t="shared" si="0"/>
        <v>285.3333333333333</v>
      </c>
      <c r="J14" s="48" t="s">
        <v>42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AVG'!L6</f>
        <v>293</v>
      </c>
      <c r="D15" s="77"/>
      <c r="E15" s="18"/>
      <c r="F15" s="18">
        <f>('10 wk Combined AVG'!J6+'10 wk Combined AVG'!K6+'10 wk Combined AVG'!L6)/3</f>
        <v>293.3333333333333</v>
      </c>
      <c r="G15" s="18"/>
      <c r="H15" s="19"/>
      <c r="I15" s="19">
        <f t="shared" si="0"/>
        <v>293.3333333333333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AVG'!L7</f>
        <v>0</v>
      </c>
      <c r="D16" s="79"/>
      <c r="E16" s="20"/>
      <c r="F16" s="20">
        <f>('10 wk Combined AVG'!J7+'10 wk Combined AVG'!K7+'10 wk Combined AVG'!L7)/3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AVG'!L8</f>
        <v>0</v>
      </c>
      <c r="D17" s="77"/>
      <c r="E17" s="18"/>
      <c r="F17" s="18">
        <f>('10 wk Combined AVG'!J8+'10 wk Combined AVG'!K8+'10 wk Combined AVG'!L8)/3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AVG'!L9</f>
        <v>0</v>
      </c>
      <c r="D18" s="79"/>
      <c r="E18" s="20"/>
      <c r="F18" s="20">
        <f>('10 wk Combined AVG'!J9+'10 wk Combined AVG'!K9+'10 wk Combined AVG'!L9)/3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AVG'!L10</f>
        <v>0</v>
      </c>
      <c r="D19" s="77"/>
      <c r="E19" s="18"/>
      <c r="F19" s="18">
        <f>('10 wk Combined AVG'!J10+'10 wk Combined AVG'!K10+'10 wk Combined AVG'!L10)/3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AVG'!L11</f>
        <v>0</v>
      </c>
      <c r="D20" s="79"/>
      <c r="E20" s="20"/>
      <c r="F20" s="20">
        <f>('10 wk Combined AVG'!J11+'10 wk Combined AVG'!K11+'10 wk Combined AVG'!L11)/3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AVG'!L12</f>
        <v>0</v>
      </c>
      <c r="D21" s="77"/>
      <c r="E21" s="18"/>
      <c r="F21" s="18">
        <f>('10 wk Combined AVG'!J12+'10 wk Combined AVG'!K12+'10 wk Combined AVG'!L12)/3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AVG'!L13</f>
        <v>0</v>
      </c>
      <c r="D22" s="79"/>
      <c r="E22" s="20"/>
      <c r="F22" s="20">
        <f>('10 wk Combined AVG'!J13+'10 wk Combined AVG'!K13+'10 wk Combined AVG'!L13)/3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AVG'!L14</f>
        <v>0</v>
      </c>
      <c r="D23" s="77"/>
      <c r="E23" s="18"/>
      <c r="F23" s="18">
        <f>('10 wk Combined AVG'!J14+'10 wk Combined AVG'!K14+'10 wk Combined AVG'!L14)/3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AVG'!L15</f>
        <v>0</v>
      </c>
      <c r="D24" s="79"/>
      <c r="E24" s="20"/>
      <c r="F24" s="20">
        <f>('10 wk Combined AVG'!J15+'10 wk Combined AVG'!K15+'10 wk Combined AVG'!L15)/3</f>
        <v>0</v>
      </c>
      <c r="G24" s="20"/>
      <c r="H24" s="20"/>
      <c r="I24" s="20">
        <f>F24</f>
        <v>0</v>
      </c>
      <c r="J24" s="48"/>
    </row>
    <row r="25" spans="1:10" s="59" customFormat="1" ht="25.5">
      <c r="A25" s="58">
        <v>15</v>
      </c>
      <c r="B25" s="10">
        <f>'10 wk Combined AVG'!B16</f>
        <v>0</v>
      </c>
      <c r="C25" s="76">
        <f>'10 wk Combined AVG'!L16</f>
        <v>0</v>
      </c>
      <c r="D25" s="77"/>
      <c r="E25" s="18"/>
      <c r="F25" s="18">
        <f>('10 wk Combined AVG'!J16+'10 wk Combined AVG'!K16+'10 wk Combined AVG'!L16)/3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AVG'!L17</f>
        <v>0</v>
      </c>
      <c r="D26" s="84"/>
      <c r="E26" s="66"/>
      <c r="F26" s="66">
        <f>('10 wk Combined AVG'!J17+'10 wk Combined AVG'!K17+'10 wk Combined AVG'!L17)/3</f>
        <v>0</v>
      </c>
      <c r="G26" s="66"/>
      <c r="H26" s="66"/>
      <c r="I26" s="66">
        <f>F26</f>
        <v>0</v>
      </c>
      <c r="J26" s="67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zoomScalePageLayoutView="0" workbookViewId="0" topLeftCell="A1">
      <selection activeCell="K5" sqref="K5"/>
    </sheetView>
  </sheetViews>
  <sheetFormatPr defaultColWidth="9.140625" defaultRowHeight="12.75"/>
  <cols>
    <col min="1" max="1" width="22.421875" style="37" bestFit="1" customWidth="1"/>
    <col min="2" max="2" width="6.140625" style="37" bestFit="1" customWidth="1"/>
    <col min="3" max="6" width="8.7109375" style="37" bestFit="1" customWidth="1"/>
    <col min="7" max="10" width="9.140625" style="37" customWidth="1"/>
    <col min="11" max="11" width="7.8515625" style="37" bestFit="1" customWidth="1"/>
    <col min="12" max="12" width="7.28125" style="37" bestFit="1" customWidth="1"/>
    <col min="13" max="13" width="7.8515625" style="37" bestFit="1" customWidth="1"/>
    <col min="14" max="14" width="9.00390625" style="37" bestFit="1" customWidth="1"/>
    <col min="15" max="15" width="17.00390625" style="37" bestFit="1" customWidth="1"/>
    <col min="16" max="16384" width="9.140625" style="37" customWidth="1"/>
  </cols>
  <sheetData>
    <row r="1" spans="1:17" ht="2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22</v>
      </c>
      <c r="O1" s="12" t="s">
        <v>17</v>
      </c>
      <c r="P1" s="25"/>
      <c r="Q1" s="26"/>
    </row>
    <row r="2" spans="1:17" ht="20.25">
      <c r="A2" s="8" t="str">
        <f>'10 wk Combined AVG'!B2</f>
        <v>David Murphy</v>
      </c>
      <c r="B2" s="9">
        <v>33</v>
      </c>
      <c r="C2" s="9">
        <v>4</v>
      </c>
      <c r="D2" s="9">
        <v>39</v>
      </c>
      <c r="E2" s="9">
        <v>7</v>
      </c>
      <c r="F2" s="9">
        <v>33</v>
      </c>
      <c r="G2" s="9">
        <v>10</v>
      </c>
      <c r="H2" s="9">
        <v>30</v>
      </c>
      <c r="I2" s="9">
        <v>6</v>
      </c>
      <c r="J2" s="9">
        <v>37</v>
      </c>
      <c r="K2" s="9">
        <v>13</v>
      </c>
      <c r="L2" s="9"/>
      <c r="M2" s="9"/>
      <c r="N2" s="17">
        <f>SUM(B2:M2)</f>
        <v>212</v>
      </c>
      <c r="O2" s="15">
        <f>SUM(B2:M2)/9</f>
        <v>23.555555555555557</v>
      </c>
      <c r="P2" s="29"/>
      <c r="Q2" s="30"/>
    </row>
    <row r="3" spans="1:17" ht="20.25">
      <c r="A3" s="14" t="str">
        <f>'10 wk Combined AVG'!B3</f>
        <v>Paul Counts</v>
      </c>
      <c r="B3" s="16">
        <v>34</v>
      </c>
      <c r="C3" s="16">
        <v>14</v>
      </c>
      <c r="D3" s="16">
        <v>49</v>
      </c>
      <c r="E3" s="16">
        <v>12</v>
      </c>
      <c r="F3" s="16">
        <v>48</v>
      </c>
      <c r="G3" s="16">
        <v>10</v>
      </c>
      <c r="H3" s="16">
        <v>46</v>
      </c>
      <c r="I3" s="16">
        <v>11</v>
      </c>
      <c r="J3" s="16">
        <v>44</v>
      </c>
      <c r="K3" s="16">
        <v>10</v>
      </c>
      <c r="L3" s="51"/>
      <c r="M3" s="16"/>
      <c r="N3" s="14">
        <f aca="true" t="shared" si="0" ref="N3:N29">SUM(B3:M3)</f>
        <v>278</v>
      </c>
      <c r="O3" s="68">
        <f>SUM(B3:M3)/9</f>
        <v>30.88888888888889</v>
      </c>
      <c r="P3" s="29"/>
      <c r="Q3" s="30"/>
    </row>
    <row r="4" spans="1:17" ht="20.25">
      <c r="A4" s="8" t="str">
        <f>'10 wk Combined AVG'!B4</f>
        <v>Kim Wilson</v>
      </c>
      <c r="B4" s="9">
        <v>30</v>
      </c>
      <c r="C4" s="9">
        <v>13</v>
      </c>
      <c r="D4" s="73">
        <v>14</v>
      </c>
      <c r="E4" s="73">
        <v>5</v>
      </c>
      <c r="F4" s="73">
        <v>14</v>
      </c>
      <c r="G4" s="73">
        <v>1</v>
      </c>
      <c r="H4" s="9">
        <v>35</v>
      </c>
      <c r="I4" s="73">
        <v>0</v>
      </c>
      <c r="J4" s="73">
        <v>13</v>
      </c>
      <c r="K4" s="73">
        <v>0</v>
      </c>
      <c r="L4" s="9"/>
      <c r="M4" s="9"/>
      <c r="N4" s="8">
        <f t="shared" si="0"/>
        <v>125</v>
      </c>
      <c r="O4" s="15">
        <f>SUM(B4:M4)/9</f>
        <v>13.88888888888889</v>
      </c>
      <c r="P4" s="29"/>
      <c r="Q4" s="30"/>
    </row>
    <row r="5" spans="1:17" ht="19.5">
      <c r="A5" s="14" t="str">
        <f>'10 wk Combined AVG'!B5</f>
        <v>Ken Spreutels</v>
      </c>
      <c r="B5" s="16">
        <v>36</v>
      </c>
      <c r="C5" s="16">
        <v>9</v>
      </c>
      <c r="D5" s="16">
        <v>31</v>
      </c>
      <c r="E5" s="16">
        <v>7</v>
      </c>
      <c r="F5" s="16">
        <v>33</v>
      </c>
      <c r="G5" s="16">
        <v>3</v>
      </c>
      <c r="H5" s="16">
        <v>34</v>
      </c>
      <c r="I5" s="16">
        <v>7</v>
      </c>
      <c r="J5" s="16">
        <v>33</v>
      </c>
      <c r="K5" s="16">
        <v>6</v>
      </c>
      <c r="L5" s="51"/>
      <c r="M5" s="16"/>
      <c r="N5" s="14">
        <f t="shared" si="0"/>
        <v>199</v>
      </c>
      <c r="O5" s="68">
        <f>SUM(B5:M5)/9</f>
        <v>22.11111111111111</v>
      </c>
      <c r="P5" s="29"/>
      <c r="Q5" s="30"/>
    </row>
    <row r="6" spans="1:17" ht="19.5">
      <c r="A6" s="8" t="str">
        <f>'10 wk Combined AVG'!B6</f>
        <v>Kevin Hopping</v>
      </c>
      <c r="B6" s="9">
        <v>32</v>
      </c>
      <c r="C6" s="9">
        <v>11</v>
      </c>
      <c r="D6" s="9">
        <v>39</v>
      </c>
      <c r="E6" s="9">
        <v>8</v>
      </c>
      <c r="F6" s="9">
        <v>25</v>
      </c>
      <c r="G6" s="9">
        <v>3</v>
      </c>
      <c r="H6" s="9">
        <v>42</v>
      </c>
      <c r="I6" s="9">
        <v>8</v>
      </c>
      <c r="J6" s="9">
        <v>46</v>
      </c>
      <c r="K6" s="9">
        <v>9</v>
      </c>
      <c r="L6" s="9"/>
      <c r="M6" s="9"/>
      <c r="N6" s="8">
        <f t="shared" si="0"/>
        <v>223</v>
      </c>
      <c r="O6" s="15">
        <f>SUM(B6:M6)/9</f>
        <v>24.77777777777778</v>
      </c>
      <c r="P6" s="29"/>
      <c r="Q6" s="30"/>
    </row>
    <row r="7" spans="1:17" ht="19.5">
      <c r="A7" s="14">
        <f>'10 wk Combined AVG'!B7</f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  <c r="M7" s="16"/>
      <c r="N7" s="14">
        <f t="shared" si="0"/>
        <v>0</v>
      </c>
      <c r="O7" s="68">
        <f>SUM(B7:M7)/5</f>
        <v>0</v>
      </c>
      <c r="P7" s="29"/>
      <c r="Q7" s="30"/>
    </row>
    <row r="8" spans="1:17" ht="19.5">
      <c r="A8" s="8">
        <f>'10 wk Combined AVG'!B8</f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>
        <f t="shared" si="0"/>
        <v>0</v>
      </c>
      <c r="O8" s="15">
        <f aca="true" t="shared" si="1" ref="O8:O16">SUM(B8:M8)/10</f>
        <v>0</v>
      </c>
      <c r="P8" s="29"/>
      <c r="Q8" s="30"/>
    </row>
    <row r="9" spans="1:17" ht="19.5">
      <c r="A9" s="14">
        <f>'10 wk Combined AVG'!B9</f>
        <v>0</v>
      </c>
      <c r="B9" s="16"/>
      <c r="C9" s="16"/>
      <c r="D9" s="16"/>
      <c r="E9" s="16"/>
      <c r="F9" s="16"/>
      <c r="G9" s="16"/>
      <c r="H9" s="16"/>
      <c r="I9" s="16"/>
      <c r="J9" s="51"/>
      <c r="K9" s="16"/>
      <c r="L9" s="51"/>
      <c r="M9" s="16"/>
      <c r="N9" s="14">
        <f t="shared" si="0"/>
        <v>0</v>
      </c>
      <c r="O9" s="68">
        <f t="shared" si="1"/>
        <v>0</v>
      </c>
      <c r="P9" s="29"/>
      <c r="Q9" s="30"/>
    </row>
    <row r="10" spans="1:17" ht="19.5">
      <c r="A10" s="8">
        <f>'10 wk Combined AVG'!B10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>
        <f t="shared" si="0"/>
        <v>0</v>
      </c>
      <c r="O10" s="15">
        <f t="shared" si="1"/>
        <v>0</v>
      </c>
      <c r="P10" s="29"/>
      <c r="Q10" s="30"/>
    </row>
    <row r="11" spans="1:17" ht="19.5">
      <c r="A11" s="14">
        <f>'10 wk Combined AVG'!B11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4">
        <f t="shared" si="0"/>
        <v>0</v>
      </c>
      <c r="O11" s="68">
        <f t="shared" si="1"/>
        <v>0</v>
      </c>
      <c r="P11" s="29"/>
      <c r="Q11" s="30"/>
    </row>
    <row r="12" spans="1:17" ht="19.5">
      <c r="A12" s="8">
        <f>'10 wk Combined AVG'!B12</f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>
        <f t="shared" si="0"/>
        <v>0</v>
      </c>
      <c r="O12" s="15">
        <f t="shared" si="1"/>
        <v>0</v>
      </c>
      <c r="P12" s="29"/>
      <c r="Q12" s="30"/>
    </row>
    <row r="13" spans="1:17" ht="19.5">
      <c r="A13" s="61">
        <f>'10 wk Combined AVG'!B13</f>
        <v>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1">
        <f t="shared" si="0"/>
        <v>0</v>
      </c>
      <c r="O13" s="68">
        <f t="shared" si="1"/>
        <v>0</v>
      </c>
      <c r="P13" s="29"/>
      <c r="Q13" s="30"/>
    </row>
    <row r="14" spans="1:17" ht="19.5">
      <c r="A14" s="8">
        <f>'10 wk Combined AVG'!B14</f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>
        <f t="shared" si="0"/>
        <v>0</v>
      </c>
      <c r="O14" s="15">
        <f t="shared" si="1"/>
        <v>0</v>
      </c>
      <c r="P14" s="29"/>
      <c r="Q14" s="30"/>
    </row>
    <row r="15" spans="1:17" ht="19.5">
      <c r="A15" s="61">
        <f>'10 wk Combined AVG'!B15</f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61">
        <f t="shared" si="0"/>
        <v>0</v>
      </c>
      <c r="O15" s="68">
        <f t="shared" si="1"/>
        <v>0</v>
      </c>
      <c r="P15" s="29"/>
      <c r="Q15" s="30"/>
    </row>
    <row r="16" spans="1:17" ht="19.5">
      <c r="A16" s="8">
        <f>'10 wk Combined AVG'!B16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 t="shared" si="0"/>
        <v>0</v>
      </c>
      <c r="O16" s="15">
        <f t="shared" si="1"/>
        <v>0</v>
      </c>
      <c r="P16" s="29"/>
      <c r="Q16" s="30"/>
    </row>
    <row r="17" spans="1:17" ht="19.5">
      <c r="A17" s="62">
        <f>'10 wk Combined AVG'!B17</f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2">
        <f t="shared" si="0"/>
        <v>0</v>
      </c>
      <c r="O17" s="68">
        <f>SUM(B17:M17)/9</f>
        <v>0</v>
      </c>
      <c r="P17" s="29"/>
      <c r="Q17" s="30"/>
    </row>
    <row r="18" spans="1:17" ht="19.5">
      <c r="A18" s="8">
        <f>'10 wk Combined AVG'!B18</f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>
        <f t="shared" si="0"/>
        <v>0</v>
      </c>
      <c r="O18" s="15">
        <f aca="true" t="shared" si="2" ref="O18:O29">SUM(B18:M18)/8</f>
        <v>0</v>
      </c>
      <c r="P18" s="31"/>
      <c r="Q18" s="32"/>
    </row>
    <row r="19" spans="1:17" ht="19.5">
      <c r="A19" s="8">
        <f>'10 wk Combined AVG'!B19</f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>
        <f t="shared" si="0"/>
        <v>0</v>
      </c>
      <c r="O19" s="15">
        <f t="shared" si="2"/>
        <v>0</v>
      </c>
      <c r="P19" s="31"/>
      <c r="Q19" s="32"/>
    </row>
    <row r="20" spans="1:17" ht="19.5">
      <c r="A20" s="8">
        <f>'10 wk Combined AVG'!B20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>
        <f t="shared" si="0"/>
        <v>0</v>
      </c>
      <c r="O20" s="15">
        <f t="shared" si="2"/>
        <v>0</v>
      </c>
      <c r="P20" s="31"/>
      <c r="Q20" s="32"/>
    </row>
    <row r="21" spans="1:17" ht="19.5">
      <c r="A21" s="8">
        <f>'10 wk Combined AVG'!B21</f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>
        <f t="shared" si="0"/>
        <v>0</v>
      </c>
      <c r="O21" s="15">
        <f t="shared" si="2"/>
        <v>0</v>
      </c>
      <c r="P21" s="31"/>
      <c r="Q21" s="32"/>
    </row>
    <row r="22" spans="1:17" ht="19.5">
      <c r="A22" s="8">
        <f>'10 wk Combined AVG'!B22</f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>
        <f t="shared" si="0"/>
        <v>0</v>
      </c>
      <c r="O22" s="15">
        <f t="shared" si="2"/>
        <v>0</v>
      </c>
      <c r="P22" s="31"/>
      <c r="Q22" s="32"/>
    </row>
    <row r="23" spans="1:17" ht="19.5">
      <c r="A23" s="8">
        <f>'10 wk Combined AVG'!B23</f>
        <v>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>
        <f t="shared" si="0"/>
        <v>0</v>
      </c>
      <c r="O23" s="15">
        <f t="shared" si="2"/>
        <v>0</v>
      </c>
      <c r="P23" s="31"/>
      <c r="Q23" s="32"/>
    </row>
    <row r="24" spans="1:17" ht="19.5">
      <c r="A24" s="8">
        <f>'10 wk Combined AVG'!B24</f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>
        <f t="shared" si="0"/>
        <v>0</v>
      </c>
      <c r="O24" s="15">
        <f t="shared" si="2"/>
        <v>0</v>
      </c>
      <c r="P24" s="31"/>
      <c r="Q24" s="32"/>
    </row>
    <row r="25" spans="1:17" ht="19.5">
      <c r="A25" s="8">
        <f>'10 wk Combined AVG'!B25</f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8">
        <f t="shared" si="0"/>
        <v>0</v>
      </c>
      <c r="O25" s="15">
        <f t="shared" si="2"/>
        <v>0</v>
      </c>
      <c r="P25" s="31"/>
      <c r="Q25" s="32"/>
    </row>
    <row r="26" spans="1:17" ht="19.5">
      <c r="A26" s="8">
        <f>'10 wk Combined AVG'!B26</f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>
        <f t="shared" si="0"/>
        <v>0</v>
      </c>
      <c r="O26" s="15">
        <f t="shared" si="2"/>
        <v>0</v>
      </c>
      <c r="P26" s="31"/>
      <c r="Q26" s="32"/>
    </row>
    <row r="27" spans="1:17" ht="19.5">
      <c r="A27" s="8">
        <f>'10 wk Combined AVG'!B27</f>
        <v>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>
        <f t="shared" si="0"/>
        <v>0</v>
      </c>
      <c r="O27" s="15">
        <f t="shared" si="2"/>
        <v>0</v>
      </c>
      <c r="P27" s="31"/>
      <c r="Q27" s="32"/>
    </row>
    <row r="28" spans="1:17" ht="19.5">
      <c r="A28" s="8">
        <f>'10 wk Combined AVG'!B28</f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>
        <f t="shared" si="0"/>
        <v>0</v>
      </c>
      <c r="O28" s="15">
        <f t="shared" si="2"/>
        <v>0</v>
      </c>
      <c r="P28" s="31"/>
      <c r="Q28" s="32"/>
    </row>
    <row r="29" spans="1:17" ht="20.25" thickBot="1">
      <c r="A29" s="8">
        <f>'10 wk Combined AVG'!B29</f>
        <v>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>
        <f t="shared" si="0"/>
        <v>0</v>
      </c>
      <c r="O29" s="15">
        <f t="shared" si="2"/>
        <v>0</v>
      </c>
      <c r="P29" s="34"/>
      <c r="Q29" s="35"/>
    </row>
    <row r="30" spans="1:15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J16" sqref="J16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14</v>
      </c>
      <c r="D10" s="75"/>
      <c r="E10" s="21" t="s">
        <v>13</v>
      </c>
      <c r="F10" s="21" t="s">
        <v>20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AVG'!C2</f>
        <v>291</v>
      </c>
      <c r="D11" s="77"/>
      <c r="E11" s="18">
        <f>C11/1</f>
        <v>291</v>
      </c>
      <c r="F11" s="18">
        <f>E11/1</f>
        <v>291</v>
      </c>
      <c r="G11" s="18"/>
      <c r="H11" s="19"/>
      <c r="I11" s="19">
        <f>F11+H11</f>
        <v>291</v>
      </c>
      <c r="J11" s="21" t="s">
        <v>42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AVG'!C3</f>
        <v>299</v>
      </c>
      <c r="D12" s="79"/>
      <c r="E12" s="20">
        <f aca="true" t="shared" si="0" ref="E12:E24">C12/1</f>
        <v>299</v>
      </c>
      <c r="F12" s="20">
        <f aca="true" t="shared" si="1" ref="F12:F24">E12/1</f>
        <v>299</v>
      </c>
      <c r="G12" s="20"/>
      <c r="H12" s="20"/>
      <c r="I12" s="20">
        <f>F12+H12</f>
        <v>299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AVG'!C4</f>
        <v>295</v>
      </c>
      <c r="D13" s="77"/>
      <c r="E13" s="18">
        <f t="shared" si="0"/>
        <v>295</v>
      </c>
      <c r="F13" s="18">
        <f t="shared" si="1"/>
        <v>295</v>
      </c>
      <c r="G13" s="18"/>
      <c r="H13" s="19"/>
      <c r="I13" s="19">
        <f aca="true" t="shared" si="2" ref="I13:I24">F13+H13</f>
        <v>295</v>
      </c>
      <c r="J13" s="21" t="s">
        <v>40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AVG'!C5</f>
        <v>293</v>
      </c>
      <c r="D14" s="79"/>
      <c r="E14" s="20">
        <f t="shared" si="0"/>
        <v>293</v>
      </c>
      <c r="F14" s="20">
        <f t="shared" si="1"/>
        <v>293</v>
      </c>
      <c r="G14" s="20"/>
      <c r="H14" s="20"/>
      <c r="I14" s="20">
        <f t="shared" si="2"/>
        <v>293</v>
      </c>
      <c r="J14" s="48" t="s">
        <v>41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AVG'!C6</f>
        <v>287</v>
      </c>
      <c r="D15" s="77"/>
      <c r="E15" s="18">
        <f t="shared" si="0"/>
        <v>287</v>
      </c>
      <c r="F15" s="18">
        <f t="shared" si="1"/>
        <v>287</v>
      </c>
      <c r="G15" s="18"/>
      <c r="H15" s="19"/>
      <c r="I15" s="19">
        <f t="shared" si="2"/>
        <v>287</v>
      </c>
      <c r="J15" s="21" t="s">
        <v>43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AVG'!C7</f>
        <v>0</v>
      </c>
      <c r="D16" s="79"/>
      <c r="E16" s="20">
        <f t="shared" si="0"/>
        <v>0</v>
      </c>
      <c r="F16" s="20">
        <f t="shared" si="1"/>
        <v>0</v>
      </c>
      <c r="G16" s="20"/>
      <c r="H16" s="20"/>
      <c r="I16" s="20">
        <f t="shared" si="2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AVG'!C8</f>
        <v>0</v>
      </c>
      <c r="D17" s="77"/>
      <c r="E17" s="18">
        <f t="shared" si="0"/>
        <v>0</v>
      </c>
      <c r="F17" s="18">
        <f t="shared" si="1"/>
        <v>0</v>
      </c>
      <c r="G17" s="18"/>
      <c r="H17" s="19"/>
      <c r="I17" s="19">
        <f t="shared" si="2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AVG'!C9</f>
        <v>0</v>
      </c>
      <c r="D18" s="79"/>
      <c r="E18" s="20">
        <f t="shared" si="0"/>
        <v>0</v>
      </c>
      <c r="F18" s="20">
        <f t="shared" si="1"/>
        <v>0</v>
      </c>
      <c r="G18" s="20"/>
      <c r="H18" s="20"/>
      <c r="I18" s="20">
        <f t="shared" si="2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AVG'!C10</f>
        <v>0</v>
      </c>
      <c r="D19" s="77"/>
      <c r="E19" s="18">
        <f t="shared" si="0"/>
        <v>0</v>
      </c>
      <c r="F19" s="18">
        <f t="shared" si="1"/>
        <v>0</v>
      </c>
      <c r="G19" s="18"/>
      <c r="H19" s="19"/>
      <c r="I19" s="19">
        <f t="shared" si="2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AVG'!C11</f>
        <v>0</v>
      </c>
      <c r="D20" s="79"/>
      <c r="E20" s="20">
        <f t="shared" si="0"/>
        <v>0</v>
      </c>
      <c r="F20" s="20">
        <f t="shared" si="1"/>
        <v>0</v>
      </c>
      <c r="G20" s="20"/>
      <c r="H20" s="20"/>
      <c r="I20" s="20">
        <f t="shared" si="2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AVG'!C12</f>
        <v>0</v>
      </c>
      <c r="D21" s="77"/>
      <c r="E21" s="18">
        <f t="shared" si="0"/>
        <v>0</v>
      </c>
      <c r="F21" s="18">
        <f t="shared" si="1"/>
        <v>0</v>
      </c>
      <c r="G21" s="18"/>
      <c r="H21" s="19"/>
      <c r="I21" s="19">
        <f t="shared" si="2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AVG'!C13</f>
        <v>0</v>
      </c>
      <c r="D22" s="79"/>
      <c r="E22" s="20">
        <f t="shared" si="0"/>
        <v>0</v>
      </c>
      <c r="F22" s="20">
        <f t="shared" si="1"/>
        <v>0</v>
      </c>
      <c r="G22" s="20"/>
      <c r="H22" s="20"/>
      <c r="I22" s="20">
        <f t="shared" si="2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AVG'!C14</f>
        <v>0</v>
      </c>
      <c r="D23" s="77"/>
      <c r="E23" s="18">
        <f t="shared" si="0"/>
        <v>0</v>
      </c>
      <c r="F23" s="18">
        <f t="shared" si="1"/>
        <v>0</v>
      </c>
      <c r="G23" s="18"/>
      <c r="H23" s="19"/>
      <c r="I23" s="19">
        <f t="shared" si="2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AVG'!C15</f>
        <v>0</v>
      </c>
      <c r="D24" s="79"/>
      <c r="E24" s="20">
        <f t="shared" si="0"/>
        <v>0</v>
      </c>
      <c r="F24" s="20">
        <f t="shared" si="1"/>
        <v>0</v>
      </c>
      <c r="G24" s="20"/>
      <c r="H24" s="20"/>
      <c r="I24" s="20">
        <f t="shared" si="2"/>
        <v>0</v>
      </c>
      <c r="J24" s="48"/>
    </row>
    <row r="25" spans="1:10" s="23" customFormat="1" ht="25.5">
      <c r="A25" s="58">
        <v>15</v>
      </c>
      <c r="B25" s="10">
        <f>'10 wk Combined AVG'!B16</f>
        <v>0</v>
      </c>
      <c r="C25" s="76">
        <f>'10 wk Combined AVG'!C16</f>
        <v>0</v>
      </c>
      <c r="D25" s="77"/>
      <c r="E25" s="18">
        <f>C25/1</f>
        <v>0</v>
      </c>
      <c r="F25" s="18">
        <f>E25/1</f>
        <v>0</v>
      </c>
      <c r="G25" s="18"/>
      <c r="H25" s="18"/>
      <c r="I25" s="18">
        <f>F25+H25</f>
        <v>0</v>
      </c>
      <c r="J25" s="21"/>
    </row>
    <row r="26" spans="1:10" ht="25.5">
      <c r="A26" s="47">
        <v>16</v>
      </c>
      <c r="B26" s="11">
        <f>'10 wk Combined AVG'!B17</f>
        <v>0</v>
      </c>
      <c r="C26" s="78">
        <f>'10 wk Combined AVG'!C17</f>
        <v>0</v>
      </c>
      <c r="D26" s="79"/>
      <c r="E26" s="20">
        <f>C26/1</f>
        <v>0</v>
      </c>
      <c r="F26" s="20">
        <f>E26/1</f>
        <v>0</v>
      </c>
      <c r="G26" s="20"/>
      <c r="H26" s="20"/>
      <c r="I26" s="20">
        <f>F26+H26</f>
        <v>0</v>
      </c>
      <c r="J26" s="48"/>
    </row>
    <row r="27" spans="1:10" ht="25.5">
      <c r="A27" s="58">
        <v>17</v>
      </c>
      <c r="B27" s="10">
        <f>'10 wk Combined AVG'!B18</f>
        <v>0</v>
      </c>
      <c r="C27" s="76">
        <f>'10 wk Combined AVG'!C18</f>
        <v>0</v>
      </c>
      <c r="D27" s="77"/>
      <c r="E27" s="18">
        <f>C27/1</f>
        <v>0</v>
      </c>
      <c r="F27" s="18">
        <f>E27/1</f>
        <v>0</v>
      </c>
      <c r="G27" s="18"/>
      <c r="H27" s="18"/>
      <c r="I27" s="18">
        <f>F27+H27</f>
        <v>0</v>
      </c>
      <c r="J27" s="21"/>
    </row>
    <row r="28" spans="1:10" ht="25.5">
      <c r="A28" s="47">
        <v>18</v>
      </c>
      <c r="B28" s="11">
        <f>'10 wk Combined AVG'!B19</f>
        <v>0</v>
      </c>
      <c r="C28" s="78">
        <f>'10 wk Combined AVG'!C19</f>
        <v>0</v>
      </c>
      <c r="D28" s="79"/>
      <c r="E28" s="20">
        <f>C28/1</f>
        <v>0</v>
      </c>
      <c r="F28" s="20">
        <f>E28/1</f>
        <v>0</v>
      </c>
      <c r="G28" s="20"/>
      <c r="H28" s="20"/>
      <c r="I28" s="20">
        <f>F28+H28</f>
        <v>0</v>
      </c>
      <c r="J28" s="48"/>
    </row>
    <row r="29" spans="1:10" ht="25.5">
      <c r="A29" s="58">
        <v>19</v>
      </c>
      <c r="B29" s="10">
        <f>'10 wk Combined AVG'!B20</f>
        <v>0</v>
      </c>
      <c r="C29" s="76">
        <f>'10 wk Combined AVG'!C20</f>
        <v>0</v>
      </c>
      <c r="D29" s="77"/>
      <c r="E29" s="18">
        <f>C29/1</f>
        <v>0</v>
      </c>
      <c r="F29" s="18">
        <f>E29/1</f>
        <v>0</v>
      </c>
      <c r="G29" s="18"/>
      <c r="H29" s="18"/>
      <c r="I29" s="18">
        <f>F29+H29</f>
        <v>0</v>
      </c>
      <c r="J29" s="21"/>
    </row>
    <row r="30" ht="25.5" customHeight="1"/>
  </sheetData>
  <sheetProtection/>
  <mergeCells count="20">
    <mergeCell ref="C26:D26"/>
    <mergeCell ref="C27:D27"/>
    <mergeCell ref="C28:D28"/>
    <mergeCell ref="C29:D29"/>
    <mergeCell ref="C25:D25"/>
    <mergeCell ref="C14:D14"/>
    <mergeCell ref="C15:D15"/>
    <mergeCell ref="C16:D16"/>
    <mergeCell ref="C17:D17"/>
    <mergeCell ref="C24:D24"/>
    <mergeCell ref="C10:D10"/>
    <mergeCell ref="C11:D11"/>
    <mergeCell ref="C12:D12"/>
    <mergeCell ref="C13:D13"/>
    <mergeCell ref="C22:D22"/>
    <mergeCell ref="C23:D23"/>
    <mergeCell ref="C18:D18"/>
    <mergeCell ref="C19:D19"/>
    <mergeCell ref="C20:D20"/>
    <mergeCell ref="C21:D21"/>
  </mergeCells>
  <printOptions/>
  <pageMargins left="0" right="0" top="0" bottom="0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="60" zoomScaleNormal="60" zoomScalePageLayoutView="0" workbookViewId="0" topLeftCell="A1">
      <selection activeCell="J16" sqref="J16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39"/>
      <c r="B10" s="40" t="s">
        <v>0</v>
      </c>
      <c r="C10" s="74" t="s">
        <v>23</v>
      </c>
      <c r="D10" s="75"/>
      <c r="E10" s="21"/>
      <c r="F10" s="21" t="s">
        <v>24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ht="25.5">
      <c r="A11" s="39">
        <v>1</v>
      </c>
      <c r="B11" s="10" t="str">
        <f>'10 wk Combined AVG'!B2</f>
        <v>David Murphy</v>
      </c>
      <c r="C11" s="76">
        <f>'10 wk Combined AVG'!D2</f>
        <v>284</v>
      </c>
      <c r="D11" s="77"/>
      <c r="E11" s="18"/>
      <c r="F11" s="18">
        <f>('10 wk Combined AVG'!C2+'10 wk Combined AVG'!D2)/2</f>
        <v>287.5</v>
      </c>
      <c r="G11" s="18"/>
      <c r="H11" s="19"/>
      <c r="I11" s="19">
        <f>F11</f>
        <v>287.5</v>
      </c>
      <c r="J11" s="21" t="s">
        <v>42</v>
      </c>
    </row>
    <row r="12" spans="1:10" ht="25.5">
      <c r="A12" s="47">
        <v>2</v>
      </c>
      <c r="B12" s="11" t="str">
        <f>'10 wk Combined AVG'!B3</f>
        <v>Paul Counts</v>
      </c>
      <c r="C12" s="78">
        <f>'10 wk Combined AVG'!D3</f>
        <v>289</v>
      </c>
      <c r="D12" s="79"/>
      <c r="E12" s="20"/>
      <c r="F12" s="20">
        <f>('10 wk Combined AVG'!C3+'10 wk Combined AVG'!D3)/2</f>
        <v>294</v>
      </c>
      <c r="G12" s="20"/>
      <c r="H12" s="20"/>
      <c r="I12" s="20">
        <f aca="true" t="shared" si="0" ref="I12:I24">F12</f>
        <v>294</v>
      </c>
      <c r="J12" s="48" t="s">
        <v>39</v>
      </c>
    </row>
    <row r="13" spans="1:10" ht="25.5">
      <c r="A13" s="39">
        <v>3</v>
      </c>
      <c r="B13" s="10" t="str">
        <f>'10 wk Combined AVG'!B4</f>
        <v>Kim Wilson</v>
      </c>
      <c r="C13" s="76">
        <f>'10 wk Combined AVG'!D4</f>
        <v>292</v>
      </c>
      <c r="D13" s="77"/>
      <c r="E13" s="18"/>
      <c r="F13" s="18">
        <f>('10 wk Combined AVG'!C4+'10 wk Combined AVG'!D4)/2</f>
        <v>293.5</v>
      </c>
      <c r="G13" s="18"/>
      <c r="H13" s="19"/>
      <c r="I13" s="19">
        <f t="shared" si="0"/>
        <v>293.5</v>
      </c>
      <c r="J13" s="21" t="s">
        <v>40</v>
      </c>
    </row>
    <row r="14" spans="1:10" ht="25.5">
      <c r="A14" s="47">
        <v>4</v>
      </c>
      <c r="B14" s="11" t="str">
        <f>'10 wk Combined AVG'!B5</f>
        <v>Ken Spreutels</v>
      </c>
      <c r="C14" s="78">
        <f>'10 wk Combined AVG'!D5</f>
        <v>285</v>
      </c>
      <c r="D14" s="79"/>
      <c r="E14" s="20"/>
      <c r="F14" s="20">
        <f>('10 wk Combined AVG'!C5+'10 wk Combined AVG'!D5)/2</f>
        <v>289</v>
      </c>
      <c r="G14" s="20"/>
      <c r="H14" s="20"/>
      <c r="I14" s="20">
        <f t="shared" si="0"/>
        <v>289</v>
      </c>
      <c r="J14" s="48" t="s">
        <v>41</v>
      </c>
    </row>
    <row r="15" spans="1:10" ht="25.5">
      <c r="A15" s="39">
        <v>5</v>
      </c>
      <c r="B15" s="10" t="str">
        <f>'10 wk Combined AVG'!B6</f>
        <v>Kevin Hopping</v>
      </c>
      <c r="C15" s="76">
        <f>'10 wk Combined AVG'!D6</f>
        <v>287</v>
      </c>
      <c r="D15" s="77"/>
      <c r="E15" s="18"/>
      <c r="F15" s="18">
        <f>('10 wk Combined AVG'!C6+'10 wk Combined AVG'!D6)/2</f>
        <v>287</v>
      </c>
      <c r="G15" s="18"/>
      <c r="H15" s="19"/>
      <c r="I15" s="19">
        <f t="shared" si="0"/>
        <v>287</v>
      </c>
      <c r="J15" s="21" t="s">
        <v>43</v>
      </c>
    </row>
    <row r="16" spans="1:10" ht="25.5">
      <c r="A16" s="47">
        <v>6</v>
      </c>
      <c r="B16" s="11">
        <f>'10 wk Combined AVG'!B7</f>
        <v>0</v>
      </c>
      <c r="C16" s="78">
        <f>'10 wk Combined AVG'!D7</f>
        <v>0</v>
      </c>
      <c r="D16" s="79"/>
      <c r="E16" s="20"/>
      <c r="F16" s="20">
        <f>('10 wk Combined AVG'!C7+'10 wk Combined AVG'!D7)/2</f>
        <v>0</v>
      </c>
      <c r="G16" s="20"/>
      <c r="H16" s="20"/>
      <c r="I16" s="20">
        <f t="shared" si="0"/>
        <v>0</v>
      </c>
      <c r="J16" s="48"/>
    </row>
    <row r="17" spans="1:10" ht="25.5">
      <c r="A17" s="39">
        <v>7</v>
      </c>
      <c r="B17" s="10">
        <f>'10 wk Combined AVG'!B8</f>
        <v>0</v>
      </c>
      <c r="C17" s="76">
        <f>'10 wk Combined AVG'!D8</f>
        <v>0</v>
      </c>
      <c r="D17" s="77"/>
      <c r="E17" s="18"/>
      <c r="F17" s="18">
        <f>('10 wk Combined AVG'!C8+'10 wk Combined AVG'!D8)/2</f>
        <v>0</v>
      </c>
      <c r="G17" s="18"/>
      <c r="H17" s="19"/>
      <c r="I17" s="19">
        <f t="shared" si="0"/>
        <v>0</v>
      </c>
      <c r="J17" s="21"/>
    </row>
    <row r="18" spans="1:10" ht="25.5">
      <c r="A18" s="47">
        <v>8</v>
      </c>
      <c r="B18" s="11">
        <f>'10 wk Combined AVG'!B9</f>
        <v>0</v>
      </c>
      <c r="C18" s="78">
        <f>'10 wk Combined AVG'!D9</f>
        <v>0</v>
      </c>
      <c r="D18" s="79"/>
      <c r="E18" s="20"/>
      <c r="F18" s="20">
        <f>('10 wk Combined AVG'!C9+'10 wk Combined AVG'!D9)/2</f>
        <v>0</v>
      </c>
      <c r="G18" s="20"/>
      <c r="H18" s="20"/>
      <c r="I18" s="20">
        <f t="shared" si="0"/>
        <v>0</v>
      </c>
      <c r="J18" s="48"/>
    </row>
    <row r="19" spans="1:10" ht="25.5">
      <c r="A19" s="39">
        <v>9</v>
      </c>
      <c r="B19" s="10">
        <f>'10 wk Combined AVG'!B10</f>
        <v>0</v>
      </c>
      <c r="C19" s="76">
        <f>'10 wk Combined AVG'!D10</f>
        <v>0</v>
      </c>
      <c r="D19" s="77"/>
      <c r="E19" s="18"/>
      <c r="F19" s="18">
        <f>('10 wk Combined AVG'!C10+'10 wk Combined AVG'!D10)/2</f>
        <v>0</v>
      </c>
      <c r="G19" s="18"/>
      <c r="H19" s="19"/>
      <c r="I19" s="19">
        <f t="shared" si="0"/>
        <v>0</v>
      </c>
      <c r="J19" s="21"/>
    </row>
    <row r="20" spans="1:10" ht="25.5">
      <c r="A20" s="47">
        <v>10</v>
      </c>
      <c r="B20" s="11">
        <f>'10 wk Combined AVG'!B11</f>
        <v>0</v>
      </c>
      <c r="C20" s="78">
        <f>'10 wk Combined AVG'!D11</f>
        <v>0</v>
      </c>
      <c r="D20" s="79"/>
      <c r="E20" s="20"/>
      <c r="F20" s="20">
        <f>('10 wk Combined AVG'!C11+'10 wk Combined AVG'!D11)/2</f>
        <v>0</v>
      </c>
      <c r="G20" s="20"/>
      <c r="H20" s="20"/>
      <c r="I20" s="20">
        <f t="shared" si="0"/>
        <v>0</v>
      </c>
      <c r="J20" s="48"/>
    </row>
    <row r="21" spans="1:10" ht="25.5">
      <c r="A21" s="39">
        <v>11</v>
      </c>
      <c r="B21" s="10">
        <f>'10 wk Combined AVG'!B12</f>
        <v>0</v>
      </c>
      <c r="C21" s="76">
        <f>'10 wk Combined AVG'!D12</f>
        <v>0</v>
      </c>
      <c r="D21" s="77"/>
      <c r="E21" s="18"/>
      <c r="F21" s="18">
        <f>('10 wk Combined AVG'!C12+'10 wk Combined AVG'!D12)/2</f>
        <v>0</v>
      </c>
      <c r="G21" s="18"/>
      <c r="H21" s="19"/>
      <c r="I21" s="19">
        <f t="shared" si="0"/>
        <v>0</v>
      </c>
      <c r="J21" s="21"/>
    </row>
    <row r="22" spans="1:10" ht="25.5">
      <c r="A22" s="47">
        <v>12</v>
      </c>
      <c r="B22" s="11">
        <f>'10 wk Combined AVG'!B13</f>
        <v>0</v>
      </c>
      <c r="C22" s="78">
        <f>'10 wk Combined AVG'!D13</f>
        <v>0</v>
      </c>
      <c r="D22" s="79"/>
      <c r="E22" s="20"/>
      <c r="F22" s="20">
        <f>('10 wk Combined AVG'!C13+'10 wk Combined AVG'!D13)/2</f>
        <v>0</v>
      </c>
      <c r="G22" s="20"/>
      <c r="H22" s="20"/>
      <c r="I22" s="20">
        <f t="shared" si="0"/>
        <v>0</v>
      </c>
      <c r="J22" s="48"/>
    </row>
    <row r="23" spans="1:10" ht="25.5">
      <c r="A23" s="39">
        <v>13</v>
      </c>
      <c r="B23" s="10">
        <f>'10 wk Combined AVG'!B14</f>
        <v>0</v>
      </c>
      <c r="C23" s="76">
        <f>'10 wk Combined AVG'!D14</f>
        <v>0</v>
      </c>
      <c r="D23" s="77"/>
      <c r="E23" s="18"/>
      <c r="F23" s="18">
        <f>('10 wk Combined AVG'!C14+'10 wk Combined AVG'!D14)/2</f>
        <v>0</v>
      </c>
      <c r="G23" s="18"/>
      <c r="H23" s="19"/>
      <c r="I23" s="19">
        <f t="shared" si="0"/>
        <v>0</v>
      </c>
      <c r="J23" s="21"/>
    </row>
    <row r="24" spans="1:10" ht="25.5">
      <c r="A24" s="47">
        <v>14</v>
      </c>
      <c r="B24" s="11">
        <f>'10 wk Combined AVG'!B15</f>
        <v>0</v>
      </c>
      <c r="C24" s="80">
        <f>'10 wk Combined AVG'!D15</f>
        <v>0</v>
      </c>
      <c r="D24" s="80"/>
      <c r="E24" s="20"/>
      <c r="F24" s="20">
        <f>('10 wk Combined AVG'!C15+'10 wk Combined AVG'!D15)/2</f>
        <v>0</v>
      </c>
      <c r="G24" s="20"/>
      <c r="H24" s="20"/>
      <c r="I24" s="20">
        <f t="shared" si="0"/>
        <v>0</v>
      </c>
      <c r="J24" s="48"/>
    </row>
    <row r="25" spans="1:10" s="59" customFormat="1" ht="25.5">
      <c r="A25" s="58">
        <v>15</v>
      </c>
      <c r="B25" s="10">
        <f>'10 wk Combined AVG'!B16</f>
        <v>0</v>
      </c>
      <c r="C25" s="82">
        <f>'10 wk Combined AVG'!D16</f>
        <v>0</v>
      </c>
      <c r="D25" s="82"/>
      <c r="E25" s="18"/>
      <c r="F25" s="18">
        <f>('10 wk Combined AVG'!C16+'10 wk Combined AVG'!D16)/2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1">
        <f>'10 wk Combined AVG'!D17</f>
        <v>0</v>
      </c>
      <c r="D26" s="81"/>
      <c r="E26" s="66"/>
      <c r="F26" s="66">
        <f>('10 wk Combined AVG'!C17+'10 wk Combined AVG'!D17)/2</f>
        <v>0</v>
      </c>
      <c r="G26" s="66"/>
      <c r="H26" s="66"/>
      <c r="I26" s="66">
        <f>F26</f>
        <v>0</v>
      </c>
      <c r="J26" s="67"/>
    </row>
    <row r="27" spans="1:10" ht="25.5">
      <c r="A27" s="58">
        <v>17</v>
      </c>
      <c r="B27" s="10">
        <f>'10 wk Combined AVG'!B18</f>
        <v>0</v>
      </c>
      <c r="C27" s="82">
        <f>'10 wk Combined AVG'!D18</f>
        <v>0</v>
      </c>
      <c r="D27" s="82"/>
      <c r="E27" s="18"/>
      <c r="F27" s="18">
        <f>('10 wk Combined AVG'!C18+'10 wk Combined AVG'!D18)/2</f>
        <v>0</v>
      </c>
      <c r="G27" s="18"/>
      <c r="H27" s="18"/>
      <c r="I27" s="18">
        <f>F27</f>
        <v>0</v>
      </c>
      <c r="J27" s="10"/>
    </row>
    <row r="28" spans="1:10" ht="25.5">
      <c r="A28" s="64">
        <v>18</v>
      </c>
      <c r="B28" s="65">
        <f>'10 wk Combined AVG'!B19</f>
        <v>0</v>
      </c>
      <c r="C28" s="81">
        <f>'10 wk Combined AVG'!D19</f>
        <v>0</v>
      </c>
      <c r="D28" s="81"/>
      <c r="E28" s="66"/>
      <c r="F28" s="66">
        <f>('10 wk Combined AVG'!C19+'10 wk Combined AVG'!D19)/2</f>
        <v>0</v>
      </c>
      <c r="G28" s="66"/>
      <c r="H28" s="66"/>
      <c r="I28" s="66">
        <f>F28</f>
        <v>0</v>
      </c>
      <c r="J28" s="65"/>
    </row>
    <row r="29" spans="1:10" ht="25.5">
      <c r="A29" s="58">
        <v>19</v>
      </c>
      <c r="B29" s="10">
        <f>'10 wk Combined AVG'!B20</f>
        <v>0</v>
      </c>
      <c r="C29" s="82">
        <f>'10 wk Combined AVG'!D20</f>
        <v>0</v>
      </c>
      <c r="D29" s="82"/>
      <c r="E29" s="18"/>
      <c r="F29" s="18">
        <f>('10 wk Combined AVG'!C20+'10 wk Combined AVG'!D20)/2</f>
        <v>0</v>
      </c>
      <c r="G29" s="18"/>
      <c r="H29" s="18"/>
      <c r="I29" s="18">
        <f>F29</f>
        <v>0</v>
      </c>
      <c r="J29" s="10"/>
    </row>
    <row r="30" ht="12.75"/>
  </sheetData>
  <sheetProtection/>
  <mergeCells count="20">
    <mergeCell ref="C26:D26"/>
    <mergeCell ref="C27:D27"/>
    <mergeCell ref="C28:D28"/>
    <mergeCell ref="C29:D29"/>
    <mergeCell ref="C25:D25"/>
    <mergeCell ref="C10:D10"/>
    <mergeCell ref="C11:D11"/>
    <mergeCell ref="C12:D12"/>
    <mergeCell ref="C13:D13"/>
    <mergeCell ref="C18:D18"/>
    <mergeCell ref="C14:D14"/>
    <mergeCell ref="C15:D15"/>
    <mergeCell ref="C16:D16"/>
    <mergeCell ref="C17:D17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39"/>
      <c r="B10" s="40" t="s">
        <v>0</v>
      </c>
      <c r="C10" s="74" t="s">
        <v>3</v>
      </c>
      <c r="D10" s="75"/>
      <c r="E10" s="21"/>
      <c r="F10" s="21" t="s">
        <v>25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ht="25.5">
      <c r="A11" s="39">
        <v>1</v>
      </c>
      <c r="B11" s="10" t="str">
        <f>'10 wk Combined AVG'!B2</f>
        <v>David Murphy</v>
      </c>
      <c r="C11" s="76">
        <f>'10 wk Combined AVG'!E2</f>
        <v>297</v>
      </c>
      <c r="D11" s="77"/>
      <c r="E11" s="18"/>
      <c r="F11" s="18">
        <f>('10 wk Combined AVG'!C2+'10 wk Combined AVG'!D2+'10 wk Combined AVG'!E2)/3</f>
        <v>290.6666666666667</v>
      </c>
      <c r="G11" s="18"/>
      <c r="H11" s="19"/>
      <c r="I11" s="19">
        <f>F11</f>
        <v>290.6666666666667</v>
      </c>
      <c r="J11" s="21" t="s">
        <v>41</v>
      </c>
    </row>
    <row r="12" spans="1:10" ht="25.5">
      <c r="A12" s="47">
        <v>2</v>
      </c>
      <c r="B12" s="11" t="str">
        <f>'10 wk Combined AVG'!B3</f>
        <v>Paul Counts</v>
      </c>
      <c r="C12" s="78">
        <f>'10 wk Combined AVG'!E3</f>
        <v>300</v>
      </c>
      <c r="D12" s="79"/>
      <c r="E12" s="20"/>
      <c r="F12" s="20">
        <f>('10 wk Combined AVG'!C3+'10 wk Combined AVG'!D3+'10 wk Combined AVG'!E3)/3</f>
        <v>296</v>
      </c>
      <c r="G12" s="20"/>
      <c r="H12" s="20"/>
      <c r="I12" s="20">
        <f aca="true" t="shared" si="0" ref="I12:I24">F12</f>
        <v>296</v>
      </c>
      <c r="J12" s="48" t="s">
        <v>39</v>
      </c>
    </row>
    <row r="13" spans="1:10" ht="25.5">
      <c r="A13" s="39">
        <v>3</v>
      </c>
      <c r="B13" s="10" t="str">
        <f>'10 wk Combined AVG'!B4</f>
        <v>Kim Wilson</v>
      </c>
      <c r="C13" s="76">
        <f>'10 wk Combined AVG'!E4</f>
        <v>286</v>
      </c>
      <c r="D13" s="77"/>
      <c r="E13" s="18"/>
      <c r="F13" s="18">
        <f>('10 wk Combined AVG'!C4+'10 wk Combined AVG'!D4+'10 wk Combined AVG'!E4)/3</f>
        <v>291</v>
      </c>
      <c r="G13" s="18"/>
      <c r="H13" s="19"/>
      <c r="I13" s="19">
        <f t="shared" si="0"/>
        <v>291</v>
      </c>
      <c r="J13" s="21" t="s">
        <v>42</v>
      </c>
    </row>
    <row r="14" spans="1:10" ht="25.5">
      <c r="A14" s="47">
        <v>4</v>
      </c>
      <c r="B14" s="11" t="str">
        <f>'10 wk Combined AVG'!B5</f>
        <v>Ken Spreutels</v>
      </c>
      <c r="C14" s="78">
        <f>'10 wk Combined AVG'!E5</f>
        <v>293</v>
      </c>
      <c r="D14" s="79"/>
      <c r="E14" s="20"/>
      <c r="F14" s="20">
        <f>('10 wk Combined AVG'!C5+'10 wk Combined AVG'!D5+'10 wk Combined AVG'!E5)/3</f>
        <v>290.3333333333333</v>
      </c>
      <c r="G14" s="20"/>
      <c r="H14" s="20"/>
      <c r="I14" s="20">
        <f t="shared" si="0"/>
        <v>290.3333333333333</v>
      </c>
      <c r="J14" s="48" t="s">
        <v>43</v>
      </c>
    </row>
    <row r="15" spans="1:10" ht="25.5">
      <c r="A15" s="39">
        <v>5</v>
      </c>
      <c r="B15" s="10" t="str">
        <f>'10 wk Combined AVG'!B6</f>
        <v>Kevin Hopping</v>
      </c>
      <c r="C15" s="76">
        <f>'10 wk Combined AVG'!E6</f>
        <v>298</v>
      </c>
      <c r="D15" s="77"/>
      <c r="E15" s="18"/>
      <c r="F15" s="18">
        <f>('10 wk Combined AVG'!C6+'10 wk Combined AVG'!D6+'10 wk Combined AVG'!E6)/3</f>
        <v>290.6666666666667</v>
      </c>
      <c r="G15" s="18"/>
      <c r="H15" s="19"/>
      <c r="I15" s="19">
        <f t="shared" si="0"/>
        <v>290.6666666666667</v>
      </c>
      <c r="J15" s="21" t="s">
        <v>40</v>
      </c>
    </row>
    <row r="16" spans="1:10" ht="25.5">
      <c r="A16" s="47">
        <v>6</v>
      </c>
      <c r="B16" s="11">
        <f>'10 wk Combined AVG'!B7</f>
        <v>0</v>
      </c>
      <c r="C16" s="78">
        <f>'10 wk Combined AVG'!E7</f>
        <v>0</v>
      </c>
      <c r="D16" s="79"/>
      <c r="E16" s="20"/>
      <c r="F16" s="20">
        <f>('10 wk Combined AVG'!C7+'10 wk Combined AVG'!D7+'10 wk Combined AVG'!E7)/3</f>
        <v>0</v>
      </c>
      <c r="G16" s="20"/>
      <c r="H16" s="20"/>
      <c r="I16" s="20">
        <f t="shared" si="0"/>
        <v>0</v>
      </c>
      <c r="J16" s="48"/>
    </row>
    <row r="17" spans="1:10" ht="25.5">
      <c r="A17" s="39">
        <v>7</v>
      </c>
      <c r="B17" s="10">
        <f>'10 wk Combined AVG'!B8</f>
        <v>0</v>
      </c>
      <c r="C17" s="76">
        <f>'10 wk Combined AVG'!E8</f>
        <v>0</v>
      </c>
      <c r="D17" s="77"/>
      <c r="E17" s="18"/>
      <c r="F17" s="18">
        <f>('10 wk Combined AVG'!C8+'10 wk Combined AVG'!D8+'10 wk Combined AVG'!E8)/3</f>
        <v>0</v>
      </c>
      <c r="G17" s="18"/>
      <c r="H17" s="19"/>
      <c r="I17" s="19">
        <f t="shared" si="0"/>
        <v>0</v>
      </c>
      <c r="J17" s="21"/>
    </row>
    <row r="18" spans="1:10" ht="25.5">
      <c r="A18" s="47">
        <v>8</v>
      </c>
      <c r="B18" s="11">
        <f>'10 wk Combined AVG'!B9</f>
        <v>0</v>
      </c>
      <c r="C18" s="78">
        <f>'10 wk Combined AVG'!E9</f>
        <v>0</v>
      </c>
      <c r="D18" s="79"/>
      <c r="E18" s="20"/>
      <c r="F18" s="20">
        <f>('10 wk Combined AVG'!C9+'10 wk Combined AVG'!D9+'10 wk Combined AVG'!E9)/3</f>
        <v>0</v>
      </c>
      <c r="G18" s="20"/>
      <c r="H18" s="20"/>
      <c r="I18" s="20">
        <f t="shared" si="0"/>
        <v>0</v>
      </c>
      <c r="J18" s="48"/>
    </row>
    <row r="19" spans="1:10" ht="25.5">
      <c r="A19" s="39">
        <v>9</v>
      </c>
      <c r="B19" s="10">
        <f>'10 wk Combined AVG'!B10</f>
        <v>0</v>
      </c>
      <c r="C19" s="76">
        <f>'10 wk Combined AVG'!E10</f>
        <v>0</v>
      </c>
      <c r="D19" s="77"/>
      <c r="E19" s="18"/>
      <c r="F19" s="18">
        <f>('10 wk Combined AVG'!C10+'10 wk Combined AVG'!D10+'10 wk Combined AVG'!E10)/3</f>
        <v>0</v>
      </c>
      <c r="G19" s="18"/>
      <c r="H19" s="19"/>
      <c r="I19" s="19">
        <f t="shared" si="0"/>
        <v>0</v>
      </c>
      <c r="J19" s="21"/>
    </row>
    <row r="20" spans="1:10" ht="25.5">
      <c r="A20" s="47">
        <v>10</v>
      </c>
      <c r="B20" s="11">
        <f>'10 wk Combined AVG'!B11</f>
        <v>0</v>
      </c>
      <c r="C20" s="78">
        <f>'10 wk Combined AVG'!E11</f>
        <v>0</v>
      </c>
      <c r="D20" s="79"/>
      <c r="E20" s="20"/>
      <c r="F20" s="20">
        <f>('10 wk Combined AVG'!C11+'10 wk Combined AVG'!D11+'10 wk Combined AVG'!E11)/3</f>
        <v>0</v>
      </c>
      <c r="G20" s="20"/>
      <c r="H20" s="20"/>
      <c r="I20" s="20">
        <f t="shared" si="0"/>
        <v>0</v>
      </c>
      <c r="J20" s="48"/>
    </row>
    <row r="21" spans="1:10" ht="25.5">
      <c r="A21" s="39">
        <v>11</v>
      </c>
      <c r="B21" s="10">
        <f>'10 wk Combined AVG'!B12</f>
        <v>0</v>
      </c>
      <c r="C21" s="76">
        <f>'10 wk Combined AVG'!E12</f>
        <v>0</v>
      </c>
      <c r="D21" s="77"/>
      <c r="E21" s="18"/>
      <c r="F21" s="18">
        <f>('10 wk Combined AVG'!C12+'10 wk Combined AVG'!D12+'10 wk Combined AVG'!E12)/3</f>
        <v>0</v>
      </c>
      <c r="G21" s="18"/>
      <c r="H21" s="19"/>
      <c r="I21" s="19">
        <f t="shared" si="0"/>
        <v>0</v>
      </c>
      <c r="J21" s="21"/>
    </row>
    <row r="22" spans="1:10" ht="25.5">
      <c r="A22" s="47">
        <v>12</v>
      </c>
      <c r="B22" s="11">
        <f>'10 wk Combined AVG'!B13</f>
        <v>0</v>
      </c>
      <c r="C22" s="78">
        <f>'10 wk Combined AVG'!E13</f>
        <v>0</v>
      </c>
      <c r="D22" s="79"/>
      <c r="E22" s="20"/>
      <c r="F22" s="20">
        <f>('10 wk Combined AVG'!C13+'10 wk Combined AVG'!D13+'10 wk Combined AVG'!E13)/3</f>
        <v>0</v>
      </c>
      <c r="G22" s="20"/>
      <c r="H22" s="20"/>
      <c r="I22" s="20">
        <f t="shared" si="0"/>
        <v>0</v>
      </c>
      <c r="J22" s="48"/>
    </row>
    <row r="23" spans="1:10" ht="25.5">
      <c r="A23" s="39">
        <v>13</v>
      </c>
      <c r="B23" s="10">
        <f>'10 wk Combined AVG'!B14</f>
        <v>0</v>
      </c>
      <c r="C23" s="76">
        <f>'10 wk Combined AVG'!E14</f>
        <v>0</v>
      </c>
      <c r="D23" s="77"/>
      <c r="E23" s="18"/>
      <c r="F23" s="18">
        <f>('10 wk Combined AVG'!C14+'10 wk Combined AVG'!D14+'10 wk Combined AVG'!E14)/3</f>
        <v>0</v>
      </c>
      <c r="G23" s="18"/>
      <c r="H23" s="19"/>
      <c r="I23" s="19">
        <f t="shared" si="0"/>
        <v>0</v>
      </c>
      <c r="J23" s="21"/>
    </row>
    <row r="24" spans="1:10" ht="25.5">
      <c r="A24" s="47">
        <v>14</v>
      </c>
      <c r="B24" s="11">
        <f>'10 wk Combined AVG'!B15</f>
        <v>0</v>
      </c>
      <c r="C24" s="78">
        <f>'10 wk Combined AVG'!E15</f>
        <v>0</v>
      </c>
      <c r="D24" s="79"/>
      <c r="E24" s="20"/>
      <c r="F24" s="20">
        <f>('10 wk Combined AVG'!C15+'10 wk Combined AVG'!D15+'10 wk Combined AVG'!E15)/3</f>
        <v>0</v>
      </c>
      <c r="G24" s="20"/>
      <c r="H24" s="20"/>
      <c r="I24" s="20">
        <f t="shared" si="0"/>
        <v>0</v>
      </c>
      <c r="J24" s="48"/>
    </row>
    <row r="25" spans="1:10" s="59" customFormat="1" ht="25.5">
      <c r="A25" s="58">
        <v>15</v>
      </c>
      <c r="B25" s="10">
        <f>'10 wk Combined AVG'!B16</f>
        <v>0</v>
      </c>
      <c r="C25" s="76">
        <f>'10 wk Combined AVG'!E16</f>
        <v>0</v>
      </c>
      <c r="D25" s="77"/>
      <c r="E25" s="18"/>
      <c r="F25" s="18">
        <f>('10 wk Combined AVG'!C16+'10 wk Combined AVG'!D16+'10 wk Combined AVG'!E16)/3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AVG'!E17</f>
        <v>0</v>
      </c>
      <c r="D26" s="84"/>
      <c r="E26" s="66"/>
      <c r="F26" s="66">
        <f>('10 wk Combined AVG'!C17+'10 wk Combined AVG'!D17+'10 wk Combined AVG'!E17)/3</f>
        <v>0</v>
      </c>
      <c r="G26" s="66"/>
      <c r="H26" s="66"/>
      <c r="I26" s="66">
        <f>F26</f>
        <v>0</v>
      </c>
      <c r="J26" s="67"/>
    </row>
    <row r="27" spans="1:10" ht="25.5">
      <c r="A27" s="58">
        <v>17</v>
      </c>
      <c r="B27" s="10">
        <f>'10 wk Combined AVG'!B18</f>
        <v>0</v>
      </c>
      <c r="C27" s="76">
        <f>'10 wk Combined AVG'!E18</f>
        <v>0</v>
      </c>
      <c r="D27" s="77"/>
      <c r="E27" s="18"/>
      <c r="F27" s="18">
        <f>('10 wk Combined AVG'!C18+'10 wk Combined AVG'!D18+'10 wk Combined AVG'!E18)/3</f>
        <v>0</v>
      </c>
      <c r="G27" s="18"/>
      <c r="H27" s="18"/>
      <c r="I27" s="18">
        <f>F27</f>
        <v>0</v>
      </c>
      <c r="J27" s="21"/>
    </row>
    <row r="28" spans="1:10" ht="25.5">
      <c r="A28" s="64">
        <v>18</v>
      </c>
      <c r="B28" s="65">
        <f>'10 wk Combined AVG'!B19</f>
        <v>0</v>
      </c>
      <c r="C28" s="83">
        <f>'10 wk Combined AVG'!E19</f>
        <v>0</v>
      </c>
      <c r="D28" s="84"/>
      <c r="E28" s="66"/>
      <c r="F28" s="66">
        <f>('10 wk Combined AVG'!C19+'10 wk Combined AVG'!D19+'10 wk Combined AVG'!E19)/3</f>
        <v>0</v>
      </c>
      <c r="G28" s="66"/>
      <c r="H28" s="66"/>
      <c r="I28" s="66">
        <f>F28</f>
        <v>0</v>
      </c>
      <c r="J28" s="65"/>
    </row>
    <row r="29" spans="1:10" ht="25.5">
      <c r="A29" s="58">
        <v>19</v>
      </c>
      <c r="B29" s="10">
        <f>'10 wk Combined AVG'!B20</f>
        <v>0</v>
      </c>
      <c r="C29" s="76">
        <f>'10 wk Combined AVG'!E20</f>
        <v>0</v>
      </c>
      <c r="D29" s="77"/>
      <c r="E29" s="18"/>
      <c r="F29" s="18">
        <f>('10 wk Combined AVG'!C20+'10 wk Combined AVG'!D20+'10 wk Combined AVG'!E20)/3</f>
        <v>0</v>
      </c>
      <c r="G29" s="18"/>
      <c r="H29" s="18"/>
      <c r="I29" s="18">
        <f>F29</f>
        <v>0</v>
      </c>
      <c r="J29" s="10"/>
    </row>
  </sheetData>
  <sheetProtection/>
  <mergeCells count="20">
    <mergeCell ref="C26:D26"/>
    <mergeCell ref="C27:D27"/>
    <mergeCell ref="C28:D28"/>
    <mergeCell ref="C29:D29"/>
    <mergeCell ref="C25:D25"/>
    <mergeCell ref="C18:D18"/>
    <mergeCell ref="C10:D10"/>
    <mergeCell ref="C11:D11"/>
    <mergeCell ref="C12:D12"/>
    <mergeCell ref="C13:D13"/>
    <mergeCell ref="C14:D14"/>
    <mergeCell ref="C15:D15"/>
    <mergeCell ref="C16:D16"/>
    <mergeCell ref="C17:D17"/>
    <mergeCell ref="C22:D22"/>
    <mergeCell ref="C24:D24"/>
    <mergeCell ref="C23:D23"/>
    <mergeCell ref="C19:D19"/>
    <mergeCell ref="C20:D20"/>
    <mergeCell ref="C21:D21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C21" sqref="C21:D23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4</v>
      </c>
      <c r="D10" s="75"/>
      <c r="E10" s="21"/>
      <c r="F10" s="21" t="s">
        <v>26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AVG'!F2</f>
        <v>280</v>
      </c>
      <c r="D11" s="77"/>
      <c r="E11" s="18"/>
      <c r="F11" s="18">
        <f>('10 wk Combined AVG'!D2+'10 wk Combined AVG'!E2+'10 wk Combined AVG'!F2)/3</f>
        <v>287</v>
      </c>
      <c r="G11" s="18"/>
      <c r="H11" s="19"/>
      <c r="I11" s="19">
        <f>F11</f>
        <v>287</v>
      </c>
      <c r="J11" s="21" t="s">
        <v>43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AVG'!F3</f>
        <v>295</v>
      </c>
      <c r="D12" s="79"/>
      <c r="E12" s="20"/>
      <c r="F12" s="20">
        <f>('10 wk Combined AVG'!D3+'10 wk Combined AVG'!E3+'10 wk Combined AVG'!F3)/3</f>
        <v>294.6666666666667</v>
      </c>
      <c r="G12" s="20"/>
      <c r="H12" s="20"/>
      <c r="I12" s="20">
        <f aca="true" t="shared" si="0" ref="I12:I24">F12</f>
        <v>294.6666666666667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AVG'!F4</f>
        <v>284</v>
      </c>
      <c r="D13" s="77"/>
      <c r="E13" s="18"/>
      <c r="F13" s="18">
        <f>('10 wk Combined AVG'!D4+'10 wk Combined AVG'!E4+'10 wk Combined AVG'!F4)/3</f>
        <v>287.3333333333333</v>
      </c>
      <c r="G13" s="18"/>
      <c r="H13" s="19"/>
      <c r="I13" s="19">
        <f t="shared" si="0"/>
        <v>287.3333333333333</v>
      </c>
      <c r="J13" s="21" t="s">
        <v>42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AVG'!F5</f>
        <v>284</v>
      </c>
      <c r="D14" s="79"/>
      <c r="E14" s="20"/>
      <c r="F14" s="20">
        <f>('10 wk Combined AVG'!D5+'10 wk Combined AVG'!E5+'10 wk Combined AVG'!F5)/3</f>
        <v>287.3333333333333</v>
      </c>
      <c r="G14" s="20"/>
      <c r="H14" s="20"/>
      <c r="I14" s="20">
        <f t="shared" si="0"/>
        <v>287.3333333333333</v>
      </c>
      <c r="J14" s="48" t="s">
        <v>41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AVG'!F6</f>
        <v>295</v>
      </c>
      <c r="D15" s="77"/>
      <c r="E15" s="18"/>
      <c r="F15" s="18">
        <f>('10 wk Combined AVG'!D6+'10 wk Combined AVG'!E6+'10 wk Combined AVG'!F6)/3</f>
        <v>293.3333333333333</v>
      </c>
      <c r="G15" s="18"/>
      <c r="H15" s="19"/>
      <c r="I15" s="19">
        <f t="shared" si="0"/>
        <v>293.3333333333333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AVG'!F7</f>
        <v>0</v>
      </c>
      <c r="D16" s="79"/>
      <c r="E16" s="20"/>
      <c r="F16" s="20">
        <f>('10 wk Combined AVG'!D7+'10 wk Combined AVG'!E7+'10 wk Combined AVG'!F7)/3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AVG'!F8</f>
        <v>0</v>
      </c>
      <c r="D17" s="77"/>
      <c r="E17" s="18"/>
      <c r="F17" s="18">
        <f>('10 wk Combined AVG'!D8+'10 wk Combined AVG'!E8+'10 wk Combined AVG'!F8)/3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AVG'!F9</f>
        <v>0</v>
      </c>
      <c r="D18" s="79"/>
      <c r="E18" s="20"/>
      <c r="F18" s="20">
        <f>('10 wk Combined AVG'!D9+'10 wk Combined AVG'!E9+'10 wk Combined AVG'!F9)/3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AVG'!F10</f>
        <v>0</v>
      </c>
      <c r="D19" s="77"/>
      <c r="E19" s="18"/>
      <c r="F19" s="18">
        <f>('10 wk Combined AVG'!D10+'10 wk Combined AVG'!E10+'10 wk Combined AVG'!F10)/3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AVG'!F11</f>
        <v>0</v>
      </c>
      <c r="D20" s="79"/>
      <c r="E20" s="20"/>
      <c r="F20" s="20">
        <f>('10 wk Combined AVG'!D11+'10 wk Combined AVG'!E11+'10 wk Combined AVG'!F11)/3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AVG'!F12</f>
        <v>0</v>
      </c>
      <c r="D21" s="77"/>
      <c r="E21" s="18"/>
      <c r="F21" s="18">
        <f>('10 wk Combined AVG'!D12+'10 wk Combined AVG'!E12+'10 wk Combined AVG'!F12)/3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AVG'!F13</f>
        <v>0</v>
      </c>
      <c r="D22" s="79"/>
      <c r="E22" s="20"/>
      <c r="F22" s="20">
        <f>('10 wk Combined AVG'!D13+'10 wk Combined AVG'!E13+'10 wk Combined AVG'!F13)/3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AVG'!F14</f>
        <v>0</v>
      </c>
      <c r="D23" s="77"/>
      <c r="E23" s="18"/>
      <c r="F23" s="18">
        <f>('10 wk Combined AVG'!D14+'10 wk Combined AVG'!E14+'10 wk Combined AVG'!F14)/3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AVG'!F15</f>
        <v>0</v>
      </c>
      <c r="D24" s="79"/>
      <c r="E24" s="20"/>
      <c r="F24" s="20">
        <f>('10 wk Combined AVG'!D15+'10 wk Combined AVG'!E15+'10 wk Combined AVG'!F15)/3</f>
        <v>0</v>
      </c>
      <c r="G24" s="20"/>
      <c r="H24" s="20"/>
      <c r="I24" s="20">
        <f t="shared" si="0"/>
        <v>0</v>
      </c>
      <c r="J24" s="48"/>
    </row>
    <row r="25" spans="1:10" s="60" customFormat="1" ht="25.5">
      <c r="A25" s="58">
        <v>15</v>
      </c>
      <c r="B25" s="10">
        <f>'10 wk Combined AVG'!B16</f>
        <v>0</v>
      </c>
      <c r="C25" s="76">
        <f>'10 wk Combined AVG'!F16</f>
        <v>0</v>
      </c>
      <c r="D25" s="77"/>
      <c r="E25" s="18"/>
      <c r="F25" s="18">
        <f>('10 wk Combined AVG'!D16+'10 wk Combined AVG'!E16+'10 wk Combined AVG'!F16)/3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AVG'!F17</f>
        <v>0</v>
      </c>
      <c r="D26" s="84"/>
      <c r="E26" s="66"/>
      <c r="F26" s="66">
        <f>('10 wk Combined AVG'!D17+'10 wk Combined AVG'!E17+'10 wk Combined AVG'!F17)/3</f>
        <v>0</v>
      </c>
      <c r="G26" s="66"/>
      <c r="H26" s="66"/>
      <c r="I26" s="66">
        <f>F26</f>
        <v>0</v>
      </c>
      <c r="J26" s="67"/>
    </row>
    <row r="27" spans="1:10" ht="25.5">
      <c r="A27" s="58">
        <v>17</v>
      </c>
      <c r="B27" s="10">
        <f>'10 wk Combined AVG'!B18</f>
        <v>0</v>
      </c>
      <c r="C27" s="76">
        <f>'10 wk Combined AVG'!F18</f>
        <v>0</v>
      </c>
      <c r="D27" s="77"/>
      <c r="E27" s="18"/>
      <c r="F27" s="18">
        <f>('10 wk Combined AVG'!D18+'10 wk Combined AVG'!E18+'10 wk Combined AVG'!F18)/3</f>
        <v>0</v>
      </c>
      <c r="G27" s="18"/>
      <c r="H27" s="18"/>
      <c r="I27" s="18">
        <f>F27</f>
        <v>0</v>
      </c>
      <c r="J27" s="21"/>
    </row>
    <row r="28" spans="1:10" ht="25.5">
      <c r="A28" s="64">
        <v>18</v>
      </c>
      <c r="B28" s="65">
        <f>'10 wk Combined AVG'!B19</f>
        <v>0</v>
      </c>
      <c r="C28" s="83">
        <f>'10 wk Combined AVG'!F19</f>
        <v>0</v>
      </c>
      <c r="D28" s="84"/>
      <c r="E28" s="66"/>
      <c r="F28" s="66">
        <f>('10 wk Combined AVG'!D19+'10 wk Combined AVG'!E19+'10 wk Combined AVG'!F19)/3</f>
        <v>0</v>
      </c>
      <c r="G28" s="66"/>
      <c r="H28" s="66"/>
      <c r="I28" s="66">
        <f>F28</f>
        <v>0</v>
      </c>
      <c r="J28" s="65"/>
    </row>
    <row r="29" spans="1:10" ht="25.5">
      <c r="A29" s="58">
        <v>19</v>
      </c>
      <c r="B29" s="10">
        <f>'10 wk Combined AVG'!B20</f>
        <v>0</v>
      </c>
      <c r="C29" s="76">
        <f>'10 wk Combined AVG'!F20</f>
        <v>0</v>
      </c>
      <c r="D29" s="77"/>
      <c r="E29" s="18"/>
      <c r="F29" s="18">
        <f>('10 wk Combined AVG'!D20+'10 wk Combined AVG'!E20+'10 wk Combined AVG'!F20)/3</f>
        <v>0</v>
      </c>
      <c r="G29" s="18"/>
      <c r="H29" s="18"/>
      <c r="I29" s="18">
        <f>F29</f>
        <v>0</v>
      </c>
      <c r="J29" s="10"/>
    </row>
  </sheetData>
  <sheetProtection/>
  <mergeCells count="20">
    <mergeCell ref="C28:D28"/>
    <mergeCell ref="C29:D29"/>
    <mergeCell ref="C25:D25"/>
    <mergeCell ref="C18:D18"/>
    <mergeCell ref="C23:D23"/>
    <mergeCell ref="C24:D24"/>
    <mergeCell ref="C19:D19"/>
    <mergeCell ref="C20:D20"/>
    <mergeCell ref="C26:D26"/>
    <mergeCell ref="C27:D27"/>
    <mergeCell ref="C10:D10"/>
    <mergeCell ref="C11:D11"/>
    <mergeCell ref="C12:D12"/>
    <mergeCell ref="C13:D13"/>
    <mergeCell ref="C21:D21"/>
    <mergeCell ref="C22:D22"/>
    <mergeCell ref="C14:D14"/>
    <mergeCell ref="C15:D15"/>
    <mergeCell ref="C16:D16"/>
    <mergeCell ref="C17:D1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5</v>
      </c>
      <c r="D10" s="75"/>
      <c r="E10" s="21"/>
      <c r="F10" s="21" t="s">
        <v>27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AVG'!G2</f>
        <v>285</v>
      </c>
      <c r="D11" s="77"/>
      <c r="E11" s="18"/>
      <c r="F11" s="18">
        <f>('10 wk Combined AVG'!E2+'10 wk Combined AVG'!F2+'10 wk Combined AVG'!G2)/3</f>
        <v>287.3333333333333</v>
      </c>
      <c r="G11" s="18"/>
      <c r="H11" s="19"/>
      <c r="I11" s="19">
        <f>F11</f>
        <v>287.3333333333333</v>
      </c>
      <c r="J11" s="21" t="s">
        <v>42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AVG'!G3</f>
        <v>300</v>
      </c>
      <c r="D12" s="79"/>
      <c r="E12" s="20"/>
      <c r="F12" s="20">
        <f>('10 wk Combined AVG'!E3+'10 wk Combined AVG'!F3+'10 wk Combined AVG'!G3)/3</f>
        <v>298.3333333333333</v>
      </c>
      <c r="G12" s="20"/>
      <c r="H12" s="20"/>
      <c r="I12" s="20">
        <f aca="true" t="shared" si="0" ref="I12:I24">F12</f>
        <v>298.3333333333333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AVG'!G4</f>
        <v>283</v>
      </c>
      <c r="D13" s="77"/>
      <c r="E13" s="18"/>
      <c r="F13" s="18">
        <f>('10 wk Combined AVG'!E4+'10 wk Combined AVG'!F4+'10 wk Combined AVG'!G4)/3</f>
        <v>284.3333333333333</v>
      </c>
      <c r="G13" s="18"/>
      <c r="H13" s="19"/>
      <c r="I13" s="19">
        <f t="shared" si="0"/>
        <v>284.3333333333333</v>
      </c>
      <c r="J13" s="21" t="s">
        <v>43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AVG'!G5</f>
        <v>292</v>
      </c>
      <c r="D14" s="79"/>
      <c r="E14" s="20"/>
      <c r="F14" s="20">
        <f>('10 wk Combined AVG'!E5+'10 wk Combined AVG'!F5+'10 wk Combined AVG'!G5)/3</f>
        <v>289.6666666666667</v>
      </c>
      <c r="G14" s="20"/>
      <c r="H14" s="20"/>
      <c r="I14" s="20">
        <f t="shared" si="0"/>
        <v>289.6666666666667</v>
      </c>
      <c r="J14" s="48" t="s">
        <v>41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AVG'!G6</f>
        <v>293</v>
      </c>
      <c r="D15" s="77"/>
      <c r="E15" s="18"/>
      <c r="F15" s="18">
        <f>('10 wk Combined AVG'!E6+'10 wk Combined AVG'!F6+'10 wk Combined AVG'!G6)/3</f>
        <v>295.3333333333333</v>
      </c>
      <c r="G15" s="18"/>
      <c r="H15" s="19"/>
      <c r="I15" s="19">
        <f t="shared" si="0"/>
        <v>295.3333333333333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AVG'!G7</f>
        <v>0</v>
      </c>
      <c r="D16" s="79"/>
      <c r="E16" s="20"/>
      <c r="F16" s="20">
        <f>('10 wk Combined AVG'!E7+'10 wk Combined AVG'!F7+'10 wk Combined AVG'!G7)/3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AVG'!G8</f>
        <v>0</v>
      </c>
      <c r="D17" s="77"/>
      <c r="E17" s="18"/>
      <c r="F17" s="18">
        <f>('10 wk Combined AVG'!E8+'10 wk Combined AVG'!F8+'10 wk Combined AVG'!G8)/3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AVG'!G9</f>
        <v>0</v>
      </c>
      <c r="D18" s="79"/>
      <c r="E18" s="20"/>
      <c r="F18" s="20">
        <f>('10 wk Combined AVG'!E9+'10 wk Combined AVG'!F9+'10 wk Combined AVG'!G9)/3</f>
        <v>0</v>
      </c>
      <c r="G18" s="20"/>
      <c r="H18" s="20"/>
      <c r="I18" s="20">
        <f t="shared" si="0"/>
        <v>0</v>
      </c>
      <c r="J18" s="11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AVG'!G10</f>
        <v>0</v>
      </c>
      <c r="D19" s="77"/>
      <c r="E19" s="18"/>
      <c r="F19" s="18">
        <f>('10 wk Combined AVG'!E10+'10 wk Combined AVG'!F10+'10 wk Combined AVG'!G10)/3</f>
        <v>0</v>
      </c>
      <c r="G19" s="18"/>
      <c r="H19" s="19"/>
      <c r="I19" s="19">
        <f t="shared" si="0"/>
        <v>0</v>
      </c>
      <c r="J19" s="10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AVG'!G11</f>
        <v>0</v>
      </c>
      <c r="D20" s="79"/>
      <c r="E20" s="20"/>
      <c r="F20" s="20">
        <f>('10 wk Combined AVG'!E11+'10 wk Combined AVG'!F11+'10 wk Combined AVG'!G11)/3</f>
        <v>0</v>
      </c>
      <c r="G20" s="20"/>
      <c r="H20" s="20"/>
      <c r="I20" s="20">
        <f t="shared" si="0"/>
        <v>0</v>
      </c>
      <c r="J20" s="11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AVG'!G12</f>
        <v>0</v>
      </c>
      <c r="D21" s="77"/>
      <c r="E21" s="18"/>
      <c r="F21" s="18">
        <f>('10 wk Combined AVG'!E12+'10 wk Combined AVG'!F12+'10 wk Combined AVG'!G12)/3</f>
        <v>0</v>
      </c>
      <c r="G21" s="18"/>
      <c r="H21" s="19"/>
      <c r="I21" s="19">
        <f t="shared" si="0"/>
        <v>0</v>
      </c>
      <c r="J21" s="10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AVG'!G13</f>
        <v>0</v>
      </c>
      <c r="D22" s="79"/>
      <c r="E22" s="20"/>
      <c r="F22" s="20">
        <f>('10 wk Combined AVG'!E13+'10 wk Combined AVG'!F13+'10 wk Combined AVG'!G13)/3</f>
        <v>0</v>
      </c>
      <c r="G22" s="20"/>
      <c r="H22" s="20"/>
      <c r="I22" s="20">
        <f t="shared" si="0"/>
        <v>0</v>
      </c>
      <c r="J22" s="11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AVG'!G14</f>
        <v>0</v>
      </c>
      <c r="D23" s="77"/>
      <c r="E23" s="18"/>
      <c r="F23" s="18">
        <f>('10 wk Combined AVG'!E14+'10 wk Combined AVG'!F14+'10 wk Combined AVG'!G14)/3</f>
        <v>0</v>
      </c>
      <c r="G23" s="18"/>
      <c r="H23" s="19"/>
      <c r="I23" s="19">
        <f t="shared" si="0"/>
        <v>0</v>
      </c>
      <c r="J23" s="10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AVG'!G15</f>
        <v>0</v>
      </c>
      <c r="D24" s="79"/>
      <c r="E24" s="20"/>
      <c r="F24" s="20">
        <f>('10 wk Combined AVG'!E15+'10 wk Combined AVG'!F15+'10 wk Combined AVG'!G15)/3</f>
        <v>0</v>
      </c>
      <c r="G24" s="20"/>
      <c r="H24" s="20"/>
      <c r="I24" s="20">
        <f t="shared" si="0"/>
        <v>0</v>
      </c>
      <c r="J24" s="11"/>
    </row>
    <row r="25" spans="1:10" s="59" customFormat="1" ht="25.5">
      <c r="A25" s="58">
        <v>15</v>
      </c>
      <c r="B25" s="10">
        <f>'10 wk Combined AVG'!B16</f>
        <v>0</v>
      </c>
      <c r="C25" s="76">
        <f>'10 wk Combined AVG'!G16</f>
        <v>0</v>
      </c>
      <c r="D25" s="77"/>
      <c r="E25" s="18"/>
      <c r="F25" s="18">
        <f>('10 wk Combined AVG'!E16+'10 wk Combined AVG'!F16+'10 wk Combined AVG'!G16)/3</f>
        <v>0</v>
      </c>
      <c r="G25" s="18"/>
      <c r="H25" s="18"/>
      <c r="I25" s="18">
        <f>F25</f>
        <v>0</v>
      </c>
      <c r="J25" s="10"/>
    </row>
    <row r="26" spans="1:10" ht="25.5">
      <c r="A26" s="64">
        <v>16</v>
      </c>
      <c r="B26" s="65">
        <f>'10 wk Combined AVG'!B17</f>
        <v>0</v>
      </c>
      <c r="C26" s="83">
        <f>'10 wk Combined AVG'!G17</f>
        <v>0</v>
      </c>
      <c r="D26" s="84"/>
      <c r="E26" s="66"/>
      <c r="F26" s="66">
        <f>('10 wk Combined AVG'!E17+'10 wk Combined AVG'!F17+'10 wk Combined AVG'!G17)/3</f>
        <v>0</v>
      </c>
      <c r="G26" s="66"/>
      <c r="H26" s="66"/>
      <c r="I26" s="66">
        <f>F26</f>
        <v>0</v>
      </c>
      <c r="J26" s="65"/>
    </row>
    <row r="27" spans="1:10" ht="25.5">
      <c r="A27" s="58">
        <v>17</v>
      </c>
      <c r="B27" s="10">
        <f>'10 wk Combined AVG'!B18</f>
        <v>0</v>
      </c>
      <c r="C27" s="76">
        <f>'10 wk Combined AVG'!G18</f>
        <v>0</v>
      </c>
      <c r="D27" s="77"/>
      <c r="E27" s="18"/>
      <c r="F27" s="18">
        <f>('10 wk Combined AVG'!E18+'10 wk Combined AVG'!F18+'10 wk Combined AVG'!G18)/3</f>
        <v>0</v>
      </c>
      <c r="G27" s="18"/>
      <c r="H27" s="18"/>
      <c r="I27" s="18">
        <f>F27</f>
        <v>0</v>
      </c>
      <c r="J27" s="10"/>
    </row>
  </sheetData>
  <sheetProtection/>
  <mergeCells count="18">
    <mergeCell ref="C26:D26"/>
    <mergeCell ref="C27:D27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6</v>
      </c>
      <c r="D10" s="75"/>
      <c r="E10" s="21"/>
      <c r="F10" s="21" t="s">
        <v>28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AVG'!H2</f>
        <v>290</v>
      </c>
      <c r="D11" s="77"/>
      <c r="E11" s="18"/>
      <c r="F11" s="18">
        <f>('10 wk Combined AVG'!F2+'10 wk Combined AVG'!G2+'10 wk Combined AVG'!H2)/3</f>
        <v>285</v>
      </c>
      <c r="G11" s="18"/>
      <c r="H11" s="19"/>
      <c r="I11" s="19">
        <f>F11</f>
        <v>285</v>
      </c>
      <c r="J11" s="21" t="s">
        <v>42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AVG'!H3</f>
        <v>292</v>
      </c>
      <c r="D12" s="79"/>
      <c r="E12" s="20"/>
      <c r="F12" s="20">
        <f>('10 wk Combined AVG'!F3+'10 wk Combined AVG'!G3+'10 wk Combined AVG'!H3)/3</f>
        <v>295.6666666666667</v>
      </c>
      <c r="G12" s="20"/>
      <c r="H12" s="20"/>
      <c r="I12" s="20">
        <f aca="true" t="shared" si="0" ref="I12:I23">F12</f>
        <v>295.6666666666667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AVG'!H4</f>
        <v>280</v>
      </c>
      <c r="D13" s="77"/>
      <c r="E13" s="18"/>
      <c r="F13" s="18">
        <f>('10 wk Combined AVG'!F4+'10 wk Combined AVG'!G4+'10 wk Combined AVG'!H4)/3</f>
        <v>282.3333333333333</v>
      </c>
      <c r="G13" s="18"/>
      <c r="H13" s="19"/>
      <c r="I13" s="19">
        <f t="shared" si="0"/>
        <v>282.3333333333333</v>
      </c>
      <c r="J13" s="21" t="s">
        <v>43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AVG'!H5</f>
        <v>281</v>
      </c>
      <c r="D14" s="79"/>
      <c r="E14" s="20"/>
      <c r="F14" s="20">
        <f>('10 wk Combined AVG'!F5+'10 wk Combined AVG'!G5+'10 wk Combined AVG'!H5)/3</f>
        <v>285.6666666666667</v>
      </c>
      <c r="G14" s="20"/>
      <c r="H14" s="20"/>
      <c r="I14" s="20">
        <f t="shared" si="0"/>
        <v>285.6666666666667</v>
      </c>
      <c r="J14" s="48" t="s">
        <v>41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AVG'!H6</f>
        <v>283</v>
      </c>
      <c r="D15" s="77"/>
      <c r="E15" s="18"/>
      <c r="F15" s="18">
        <f>('10 wk Combined AVG'!F6+'10 wk Combined AVG'!G6+'10 wk Combined AVG'!H6)/3</f>
        <v>290.3333333333333</v>
      </c>
      <c r="G15" s="18"/>
      <c r="H15" s="19"/>
      <c r="I15" s="19">
        <f t="shared" si="0"/>
        <v>290.3333333333333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AVG'!H7</f>
        <v>0</v>
      </c>
      <c r="D16" s="79"/>
      <c r="E16" s="20"/>
      <c r="F16" s="20">
        <f>('10 wk Combined AVG'!F7+'10 wk Combined AVG'!G7+'10 wk Combined AVG'!H7)/3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AVG'!H8</f>
        <v>0</v>
      </c>
      <c r="D17" s="77"/>
      <c r="E17" s="18"/>
      <c r="F17" s="18">
        <f>('10 wk Combined AVG'!F8+'10 wk Combined AVG'!G8+'10 wk Combined AVG'!H8)/3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AVG'!H9</f>
        <v>0</v>
      </c>
      <c r="D18" s="79"/>
      <c r="E18" s="20"/>
      <c r="F18" s="20">
        <f>('10 wk Combined AVG'!F9+'10 wk Combined AVG'!G9+'10 wk Combined AVG'!H9)/3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AVG'!H10</f>
        <v>0</v>
      </c>
      <c r="D19" s="77"/>
      <c r="E19" s="18"/>
      <c r="F19" s="18">
        <f>('10 wk Combined AVG'!F10+'10 wk Combined AVG'!G10+'10 wk Combined AVG'!H10)/3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AVG'!H11</f>
        <v>0</v>
      </c>
      <c r="D20" s="79"/>
      <c r="E20" s="20"/>
      <c r="F20" s="20">
        <f>('10 wk Combined AVG'!F11+'10 wk Combined AVG'!G11+'10 wk Combined AVG'!H11)/3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AVG'!H12</f>
        <v>0</v>
      </c>
      <c r="D21" s="77"/>
      <c r="E21" s="18"/>
      <c r="F21" s="18">
        <f>('10 wk Combined AVG'!F12+'10 wk Combined AVG'!G12+'10 wk Combined AVG'!H12)/3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AVG'!H13</f>
        <v>0</v>
      </c>
      <c r="D22" s="79"/>
      <c r="E22" s="20"/>
      <c r="F22" s="20">
        <f>('10 wk Combined AVG'!F13+'10 wk Combined AVG'!G13+'10 wk Combined AVG'!H13)/3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AVG'!H14</f>
        <v>0</v>
      </c>
      <c r="D23" s="77"/>
      <c r="E23" s="18"/>
      <c r="F23" s="18">
        <f>('10 wk Combined AVG'!F14+'10 wk Combined AVG'!G14+'10 wk Combined AVG'!H14)/3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AVG'!H15</f>
        <v>0</v>
      </c>
      <c r="D24" s="79"/>
      <c r="E24" s="20"/>
      <c r="F24" s="20">
        <f>('10 wk Combined AVG'!F15+'10 wk Combined AVG'!G15+'10 wk Combined AVG'!H15)/3</f>
        <v>0</v>
      </c>
      <c r="G24" s="20"/>
      <c r="H24" s="20"/>
      <c r="I24" s="20">
        <f>F24</f>
        <v>0</v>
      </c>
      <c r="J24" s="48"/>
    </row>
    <row r="25" spans="1:10" s="60" customFormat="1" ht="25.5">
      <c r="A25" s="58">
        <v>15</v>
      </c>
      <c r="B25" s="10">
        <f>'10 wk Combined AVG'!B16</f>
        <v>0</v>
      </c>
      <c r="C25" s="76">
        <f>'10 wk Combined AVG'!H16</f>
        <v>0</v>
      </c>
      <c r="D25" s="77"/>
      <c r="E25" s="18"/>
      <c r="F25" s="18">
        <f>('10 wk Combined AVG'!F16+'10 wk Combined AVG'!G16+'10 wk Combined AVG'!H16)/3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AVG'!H17</f>
        <v>0</v>
      </c>
      <c r="D26" s="84"/>
      <c r="E26" s="66"/>
      <c r="F26" s="66">
        <f>('10 wk Combined AVG'!F17+'10 wk Combined AVG'!G17+'10 wk Combined AVG'!H17)/3</f>
        <v>0</v>
      </c>
      <c r="G26" s="66"/>
      <c r="H26" s="66"/>
      <c r="I26" s="66">
        <f>F26</f>
        <v>0</v>
      </c>
      <c r="J26" s="67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7</v>
      </c>
      <c r="D10" s="75"/>
      <c r="E10" s="21"/>
      <c r="F10" s="21" t="s">
        <v>29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AVG'!I2</f>
        <v>295</v>
      </c>
      <c r="D11" s="77"/>
      <c r="E11" s="18"/>
      <c r="F11" s="18">
        <f>('10 wk Combined AVG'!G2+'10 wk Combined AVG'!H2+'10 wk Combined AVG'!I2)/3</f>
        <v>290</v>
      </c>
      <c r="G11" s="18"/>
      <c r="H11" s="19"/>
      <c r="I11" s="19">
        <f>F11</f>
        <v>290</v>
      </c>
      <c r="J11" s="21" t="s">
        <v>41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AVG'!I3</f>
        <v>300</v>
      </c>
      <c r="D12" s="79"/>
      <c r="E12" s="20"/>
      <c r="F12" s="20">
        <f>('10 wk Combined AVG'!G3+'10 wk Combined AVG'!H3+'10 wk Combined AVG'!I3)/3</f>
        <v>297.3333333333333</v>
      </c>
      <c r="G12" s="20"/>
      <c r="H12" s="20"/>
      <c r="I12" s="20">
        <f aca="true" t="shared" si="0" ref="I12:I24">F12</f>
        <v>297.3333333333333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AVG'!I4</f>
        <v>296</v>
      </c>
      <c r="D13" s="77"/>
      <c r="E13" s="18"/>
      <c r="F13" s="18">
        <f>('10 wk Combined AVG'!G4+'10 wk Combined AVG'!H4+'10 wk Combined AVG'!I4)/3</f>
        <v>286.3333333333333</v>
      </c>
      <c r="G13" s="18"/>
      <c r="H13" s="19"/>
      <c r="I13" s="19">
        <f t="shared" si="0"/>
        <v>286.3333333333333</v>
      </c>
      <c r="J13" s="21" t="s">
        <v>43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AVG'!I5</f>
        <v>291</v>
      </c>
      <c r="D14" s="79"/>
      <c r="E14" s="20"/>
      <c r="F14" s="20">
        <f>('10 wk Combined AVG'!G5+'10 wk Combined AVG'!H5+'10 wk Combined AVG'!I5)/3</f>
        <v>288</v>
      </c>
      <c r="G14" s="20"/>
      <c r="H14" s="20"/>
      <c r="I14" s="20">
        <f t="shared" si="0"/>
        <v>288</v>
      </c>
      <c r="J14" s="48" t="s">
        <v>42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AVG'!I6</f>
        <v>300</v>
      </c>
      <c r="D15" s="77"/>
      <c r="E15" s="18"/>
      <c r="F15" s="18">
        <f>('10 wk Combined AVG'!G6+'10 wk Combined AVG'!H6+'10 wk Combined AVG'!I6)/3</f>
        <v>292</v>
      </c>
      <c r="G15" s="18"/>
      <c r="H15" s="19"/>
      <c r="I15" s="19">
        <f t="shared" si="0"/>
        <v>292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AVG'!I7</f>
        <v>0</v>
      </c>
      <c r="D16" s="79"/>
      <c r="E16" s="20"/>
      <c r="F16" s="20">
        <f>('10 wk Combined AVG'!G7+'10 wk Combined AVG'!H7+'10 wk Combined AVG'!I7)/3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AVG'!I8</f>
        <v>0</v>
      </c>
      <c r="D17" s="77"/>
      <c r="E17" s="18"/>
      <c r="F17" s="18">
        <f>('10 wk Combined AVG'!G8+'10 wk Combined AVG'!H8+'10 wk Combined AVG'!I8)/3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AVG'!I9</f>
        <v>0</v>
      </c>
      <c r="D18" s="79"/>
      <c r="E18" s="20"/>
      <c r="F18" s="20">
        <f>('10 wk Combined AVG'!G9+'10 wk Combined AVG'!H9+'10 wk Combined AVG'!I9)/3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AVG'!I10</f>
        <v>0</v>
      </c>
      <c r="D19" s="77"/>
      <c r="E19" s="18"/>
      <c r="F19" s="18">
        <f>('10 wk Combined AVG'!G10+'10 wk Combined AVG'!H10+'10 wk Combined AVG'!I10)/3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AVG'!I11</f>
        <v>0</v>
      </c>
      <c r="D20" s="79"/>
      <c r="E20" s="20"/>
      <c r="F20" s="20">
        <f>('10 wk Combined AVG'!G11+'10 wk Combined AVG'!H11+'10 wk Combined AVG'!I11)/3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AVG'!I12</f>
        <v>0</v>
      </c>
      <c r="D21" s="77"/>
      <c r="E21" s="18"/>
      <c r="F21" s="18">
        <f>('10 wk Combined AVG'!G12+'10 wk Combined AVG'!H12+'10 wk Combined AVG'!I12)/3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AVG'!I13</f>
        <v>0</v>
      </c>
      <c r="D22" s="79"/>
      <c r="E22" s="20"/>
      <c r="F22" s="20">
        <f>('10 wk Combined AVG'!G13+'10 wk Combined AVG'!H13+'10 wk Combined AVG'!I13)/3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AVG'!I14</f>
        <v>0</v>
      </c>
      <c r="D23" s="77"/>
      <c r="E23" s="18"/>
      <c r="F23" s="18">
        <f>('10 wk Combined AVG'!G14+'10 wk Combined AVG'!H14+'10 wk Combined AVG'!I14)/3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AVG'!I15</f>
        <v>0</v>
      </c>
      <c r="D24" s="79"/>
      <c r="E24" s="20"/>
      <c r="F24" s="20">
        <f>('10 wk Combined AVG'!G15+'10 wk Combined AVG'!H15+'10 wk Combined AVG'!I15)/3</f>
        <v>0</v>
      </c>
      <c r="G24" s="20"/>
      <c r="H24" s="20"/>
      <c r="I24" s="20">
        <f t="shared" si="0"/>
        <v>0</v>
      </c>
      <c r="J24" s="48"/>
    </row>
    <row r="25" spans="1:10" s="60" customFormat="1" ht="25.5">
      <c r="A25" s="58">
        <v>15</v>
      </c>
      <c r="B25" s="10">
        <f>'10 wk Combined AVG'!B16</f>
        <v>0</v>
      </c>
      <c r="C25" s="76">
        <f>'10 wk Combined AVG'!I16</f>
        <v>0</v>
      </c>
      <c r="D25" s="77"/>
      <c r="E25" s="18"/>
      <c r="F25" s="18">
        <f>('10 wk Combined AVG'!G16+'10 wk Combined AVG'!H16+'10 wk Combined AVG'!I16)/3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AVG'!I17</f>
        <v>0</v>
      </c>
      <c r="D26" s="84"/>
      <c r="E26" s="66"/>
      <c r="F26" s="66">
        <f>('10 wk Combined AVG'!G17+'10 wk Combined AVG'!H17+'10 wk Combined AVG'!I17)/3</f>
        <v>0</v>
      </c>
      <c r="G26" s="66"/>
      <c r="H26" s="66"/>
      <c r="I26" s="66">
        <f>F26</f>
        <v>0</v>
      </c>
      <c r="J26" s="67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s="23" customFormat="1" ht="25.5">
      <c r="A10" s="39"/>
      <c r="B10" s="40" t="s">
        <v>0</v>
      </c>
      <c r="C10" s="74" t="s">
        <v>8</v>
      </c>
      <c r="D10" s="75"/>
      <c r="E10" s="21"/>
      <c r="F10" s="21" t="s">
        <v>30</v>
      </c>
      <c r="G10" s="21" t="s">
        <v>15</v>
      </c>
      <c r="H10" s="21" t="s">
        <v>16</v>
      </c>
      <c r="I10" s="22" t="s">
        <v>19</v>
      </c>
      <c r="J10" s="21" t="s">
        <v>18</v>
      </c>
    </row>
    <row r="11" spans="1:10" s="23" customFormat="1" ht="25.5">
      <c r="A11" s="39">
        <v>1</v>
      </c>
      <c r="B11" s="10" t="str">
        <f>'10 wk Combined AVG'!B2</f>
        <v>David Murphy</v>
      </c>
      <c r="C11" s="76">
        <f>'10 wk Combined AVG'!J2</f>
        <v>282</v>
      </c>
      <c r="D11" s="77"/>
      <c r="E11" s="18"/>
      <c r="F11" s="18">
        <f>('10 wk Combined AVG'!H2+'10 wk Combined AVG'!I2+'10 wk Combined AVG'!J2)/3</f>
        <v>289</v>
      </c>
      <c r="G11" s="18"/>
      <c r="H11" s="19"/>
      <c r="I11" s="19">
        <f>F11</f>
        <v>289</v>
      </c>
      <c r="J11" s="21" t="s">
        <v>41</v>
      </c>
    </row>
    <row r="12" spans="1:10" s="23" customFormat="1" ht="25.5">
      <c r="A12" s="47">
        <v>2</v>
      </c>
      <c r="B12" s="11" t="str">
        <f>'10 wk Combined AVG'!B3</f>
        <v>Paul Counts</v>
      </c>
      <c r="C12" s="78">
        <f>'10 wk Combined AVG'!J3</f>
        <v>296</v>
      </c>
      <c r="D12" s="79"/>
      <c r="E12" s="20"/>
      <c r="F12" s="20">
        <f>('10 wk Combined AVG'!H3+'10 wk Combined AVG'!I3+'10 wk Combined AVG'!J3)/3</f>
        <v>296</v>
      </c>
      <c r="G12" s="20"/>
      <c r="H12" s="20"/>
      <c r="I12" s="20">
        <f aca="true" t="shared" si="0" ref="I12:I23">F12</f>
        <v>296</v>
      </c>
      <c r="J12" s="48" t="s">
        <v>39</v>
      </c>
    </row>
    <row r="13" spans="1:10" s="23" customFormat="1" ht="25.5">
      <c r="A13" s="39">
        <v>3</v>
      </c>
      <c r="B13" s="10" t="str">
        <f>'10 wk Combined AVG'!B4</f>
        <v>Kim Wilson</v>
      </c>
      <c r="C13" s="76">
        <f>'10 wk Combined AVG'!J4</f>
        <v>277</v>
      </c>
      <c r="D13" s="77"/>
      <c r="E13" s="18"/>
      <c r="F13" s="18">
        <f>('10 wk Combined AVG'!H4+'10 wk Combined AVG'!I4+'10 wk Combined AVG'!J4)/3</f>
        <v>284.3333333333333</v>
      </c>
      <c r="G13" s="18"/>
      <c r="H13" s="19"/>
      <c r="I13" s="19">
        <f t="shared" si="0"/>
        <v>284.3333333333333</v>
      </c>
      <c r="J13" s="21" t="s">
        <v>42</v>
      </c>
    </row>
    <row r="14" spans="1:10" s="23" customFormat="1" ht="25.5">
      <c r="A14" s="47">
        <v>4</v>
      </c>
      <c r="B14" s="11" t="str">
        <f>'10 wk Combined AVG'!B5</f>
        <v>Ken Spreutels</v>
      </c>
      <c r="C14" s="78">
        <f>'10 wk Combined AVG'!J5</f>
        <v>279</v>
      </c>
      <c r="D14" s="79"/>
      <c r="E14" s="20"/>
      <c r="F14" s="20">
        <f>('10 wk Combined AVG'!H5+'10 wk Combined AVG'!I5+'10 wk Combined AVG'!J5)/3</f>
        <v>283.6666666666667</v>
      </c>
      <c r="G14" s="20"/>
      <c r="H14" s="20"/>
      <c r="I14" s="20">
        <f t="shared" si="0"/>
        <v>283.6666666666667</v>
      </c>
      <c r="J14" s="48" t="s">
        <v>43</v>
      </c>
    </row>
    <row r="15" spans="1:10" s="23" customFormat="1" ht="25.5">
      <c r="A15" s="39">
        <v>5</v>
      </c>
      <c r="B15" s="10" t="str">
        <f>'10 wk Combined AVG'!B6</f>
        <v>Kevin Hopping</v>
      </c>
      <c r="C15" s="76">
        <f>'10 wk Combined AVG'!J6</f>
        <v>289</v>
      </c>
      <c r="D15" s="77"/>
      <c r="E15" s="18"/>
      <c r="F15" s="18">
        <f>('10 wk Combined AVG'!H6+'10 wk Combined AVG'!I6+'10 wk Combined AVG'!J6)/3</f>
        <v>290.6666666666667</v>
      </c>
      <c r="G15" s="18"/>
      <c r="H15" s="19"/>
      <c r="I15" s="19">
        <f t="shared" si="0"/>
        <v>290.6666666666667</v>
      </c>
      <c r="J15" s="21" t="s">
        <v>40</v>
      </c>
    </row>
    <row r="16" spans="1:10" s="23" customFormat="1" ht="25.5">
      <c r="A16" s="47">
        <v>6</v>
      </c>
      <c r="B16" s="11">
        <f>'10 wk Combined AVG'!B7</f>
        <v>0</v>
      </c>
      <c r="C16" s="78">
        <f>'10 wk Combined AVG'!J7</f>
        <v>0</v>
      </c>
      <c r="D16" s="79"/>
      <c r="E16" s="20"/>
      <c r="F16" s="20">
        <f>('10 wk Combined AVG'!H7+'10 wk Combined AVG'!I7+'10 wk Combined AVG'!J7)/3</f>
        <v>0</v>
      </c>
      <c r="G16" s="20"/>
      <c r="H16" s="20"/>
      <c r="I16" s="20">
        <f t="shared" si="0"/>
        <v>0</v>
      </c>
      <c r="J16" s="48"/>
    </row>
    <row r="17" spans="1:10" s="23" customFormat="1" ht="25.5">
      <c r="A17" s="39">
        <v>7</v>
      </c>
      <c r="B17" s="10">
        <f>'10 wk Combined AVG'!B8</f>
        <v>0</v>
      </c>
      <c r="C17" s="76">
        <f>'10 wk Combined AVG'!J8</f>
        <v>0</v>
      </c>
      <c r="D17" s="77"/>
      <c r="E17" s="18"/>
      <c r="F17" s="18">
        <f>('10 wk Combined AVG'!H8+'10 wk Combined AVG'!I8+'10 wk Combined AVG'!J8)/3</f>
        <v>0</v>
      </c>
      <c r="G17" s="18"/>
      <c r="H17" s="19"/>
      <c r="I17" s="19">
        <f t="shared" si="0"/>
        <v>0</v>
      </c>
      <c r="J17" s="21"/>
    </row>
    <row r="18" spans="1:10" s="23" customFormat="1" ht="25.5">
      <c r="A18" s="47">
        <v>8</v>
      </c>
      <c r="B18" s="11">
        <f>'10 wk Combined AVG'!B9</f>
        <v>0</v>
      </c>
      <c r="C18" s="78">
        <f>'10 wk Combined AVG'!J9</f>
        <v>0</v>
      </c>
      <c r="D18" s="79"/>
      <c r="E18" s="20"/>
      <c r="F18" s="20">
        <f>('10 wk Combined AVG'!H9+'10 wk Combined AVG'!I9+'10 wk Combined AVG'!J9)/3</f>
        <v>0</v>
      </c>
      <c r="G18" s="20"/>
      <c r="H18" s="20"/>
      <c r="I18" s="20">
        <f t="shared" si="0"/>
        <v>0</v>
      </c>
      <c r="J18" s="48"/>
    </row>
    <row r="19" spans="1:10" s="23" customFormat="1" ht="25.5">
      <c r="A19" s="39">
        <v>9</v>
      </c>
      <c r="B19" s="10">
        <f>'10 wk Combined AVG'!B10</f>
        <v>0</v>
      </c>
      <c r="C19" s="76">
        <f>'10 wk Combined AVG'!J10</f>
        <v>0</v>
      </c>
      <c r="D19" s="77"/>
      <c r="E19" s="18"/>
      <c r="F19" s="18">
        <f>('10 wk Combined AVG'!H10+'10 wk Combined AVG'!I10+'10 wk Combined AVG'!J10)/3</f>
        <v>0</v>
      </c>
      <c r="G19" s="18"/>
      <c r="H19" s="19"/>
      <c r="I19" s="19">
        <f t="shared" si="0"/>
        <v>0</v>
      </c>
      <c r="J19" s="21"/>
    </row>
    <row r="20" spans="1:10" s="23" customFormat="1" ht="25.5">
      <c r="A20" s="47">
        <v>10</v>
      </c>
      <c r="B20" s="11">
        <f>'10 wk Combined AVG'!B11</f>
        <v>0</v>
      </c>
      <c r="C20" s="78">
        <f>'10 wk Combined AVG'!J11</f>
        <v>0</v>
      </c>
      <c r="D20" s="79"/>
      <c r="E20" s="20"/>
      <c r="F20" s="20">
        <f>('10 wk Combined AVG'!H11+'10 wk Combined AVG'!I11+'10 wk Combined AVG'!J11)/3</f>
        <v>0</v>
      </c>
      <c r="G20" s="20"/>
      <c r="H20" s="20"/>
      <c r="I20" s="20">
        <f t="shared" si="0"/>
        <v>0</v>
      </c>
      <c r="J20" s="48"/>
    </row>
    <row r="21" spans="1:10" s="23" customFormat="1" ht="25.5">
      <c r="A21" s="39">
        <v>11</v>
      </c>
      <c r="B21" s="10">
        <f>'10 wk Combined AVG'!B12</f>
        <v>0</v>
      </c>
      <c r="C21" s="76">
        <f>'10 wk Combined AVG'!J12</f>
        <v>0</v>
      </c>
      <c r="D21" s="77"/>
      <c r="E21" s="18"/>
      <c r="F21" s="18">
        <f>('10 wk Combined AVG'!H12+'10 wk Combined AVG'!I12+'10 wk Combined AVG'!J12)/3</f>
        <v>0</v>
      </c>
      <c r="G21" s="18"/>
      <c r="H21" s="19"/>
      <c r="I21" s="19">
        <f t="shared" si="0"/>
        <v>0</v>
      </c>
      <c r="J21" s="21"/>
    </row>
    <row r="22" spans="1:10" s="23" customFormat="1" ht="25.5">
      <c r="A22" s="47">
        <v>12</v>
      </c>
      <c r="B22" s="11">
        <f>'10 wk Combined AVG'!B13</f>
        <v>0</v>
      </c>
      <c r="C22" s="78">
        <f>'10 wk Combined AVG'!J13</f>
        <v>0</v>
      </c>
      <c r="D22" s="79"/>
      <c r="E22" s="20"/>
      <c r="F22" s="20">
        <f>('10 wk Combined AVG'!H13+'10 wk Combined AVG'!I13+'10 wk Combined AVG'!J13)/3</f>
        <v>0</v>
      </c>
      <c r="G22" s="20"/>
      <c r="H22" s="20"/>
      <c r="I22" s="20">
        <f t="shared" si="0"/>
        <v>0</v>
      </c>
      <c r="J22" s="48"/>
    </row>
    <row r="23" spans="1:10" s="23" customFormat="1" ht="25.5">
      <c r="A23" s="39">
        <v>13</v>
      </c>
      <c r="B23" s="10">
        <f>'10 wk Combined AVG'!B14</f>
        <v>0</v>
      </c>
      <c r="C23" s="76">
        <f>'10 wk Combined AVG'!J14</f>
        <v>0</v>
      </c>
      <c r="D23" s="77"/>
      <c r="E23" s="18"/>
      <c r="F23" s="18">
        <f>('10 wk Combined AVG'!H14+'10 wk Combined AVG'!I14+'10 wk Combined AVG'!J14)/3</f>
        <v>0</v>
      </c>
      <c r="G23" s="18"/>
      <c r="H23" s="19"/>
      <c r="I23" s="19">
        <f t="shared" si="0"/>
        <v>0</v>
      </c>
      <c r="J23" s="21"/>
    </row>
    <row r="24" spans="1:10" s="23" customFormat="1" ht="25.5">
      <c r="A24" s="47">
        <v>14</v>
      </c>
      <c r="B24" s="11">
        <f>'10 wk Combined AVG'!B15</f>
        <v>0</v>
      </c>
      <c r="C24" s="78">
        <f>'10 wk Combined AVG'!J15</f>
        <v>0</v>
      </c>
      <c r="D24" s="79"/>
      <c r="E24" s="20"/>
      <c r="F24" s="20">
        <f>('10 wk Combined AVG'!H15+'10 wk Combined AVG'!I15+'10 wk Combined AVG'!J15)/3</f>
        <v>0</v>
      </c>
      <c r="G24" s="20"/>
      <c r="H24" s="20"/>
      <c r="I24" s="20">
        <f>F24</f>
        <v>0</v>
      </c>
      <c r="J24" s="48"/>
    </row>
    <row r="25" spans="1:10" s="59" customFormat="1" ht="25.5">
      <c r="A25" s="58">
        <v>15</v>
      </c>
      <c r="B25" s="10">
        <f>'10 wk Combined AVG'!B16</f>
        <v>0</v>
      </c>
      <c r="C25" s="76">
        <f>'10 wk Combined AVG'!J16</f>
        <v>0</v>
      </c>
      <c r="D25" s="77"/>
      <c r="E25" s="18"/>
      <c r="F25" s="18">
        <f>('10 wk Combined AVG'!H16+'10 wk Combined AVG'!I16+'10 wk Combined AVG'!J16)/3</f>
        <v>0</v>
      </c>
      <c r="G25" s="18"/>
      <c r="H25" s="18"/>
      <c r="I25" s="18">
        <f>F25</f>
        <v>0</v>
      </c>
      <c r="J25" s="21"/>
    </row>
    <row r="26" spans="1:10" ht="25.5">
      <c r="A26" s="64">
        <v>16</v>
      </c>
      <c r="B26" s="65">
        <f>'10 wk Combined AVG'!B17</f>
        <v>0</v>
      </c>
      <c r="C26" s="83">
        <f>'10 wk Combined AVG'!J17</f>
        <v>0</v>
      </c>
      <c r="D26" s="84"/>
      <c r="E26" s="66"/>
      <c r="F26" s="66">
        <f>('10 wk Combined AVG'!H17+'10 wk Combined AVG'!I17+'10 wk Combined AVG'!J17)/3</f>
        <v>0</v>
      </c>
      <c r="G26" s="66"/>
      <c r="H26" s="66"/>
      <c r="I26" s="66">
        <f>F26</f>
        <v>0</v>
      </c>
      <c r="J26" s="67"/>
    </row>
    <row r="27" spans="2:9" ht="27">
      <c r="B27" s="3"/>
      <c r="C27" s="4"/>
      <c r="D27" s="4"/>
      <c r="E27" s="4"/>
      <c r="F27" s="4"/>
      <c r="G27" s="4"/>
      <c r="H27" s="4"/>
      <c r="I27" s="5"/>
    </row>
  </sheetData>
  <sheetProtection/>
  <mergeCells count="17">
    <mergeCell ref="C26:D26"/>
    <mergeCell ref="C25:D25"/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C23:D23"/>
    <mergeCell ref="C24:D24"/>
    <mergeCell ref="C19:D19"/>
    <mergeCell ref="C20:D20"/>
    <mergeCell ref="C21:D21"/>
    <mergeCell ref="C22:D2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2018-01-24T18:10:35Z</cp:lastPrinted>
  <dcterms:created xsi:type="dcterms:W3CDTF">2009-01-20T17:17:01Z</dcterms:created>
  <dcterms:modified xsi:type="dcterms:W3CDTF">2018-04-26T16:37:52Z</dcterms:modified>
  <cp:category/>
  <cp:version/>
  <cp:contentType/>
  <cp:contentStatus/>
</cp:coreProperties>
</file>